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workbookProtection workbookPassword="C985" lockStructure="1"/>
  <bookViews>
    <workbookView xWindow="120" yWindow="180" windowWidth="19320" windowHeight="11520" tabRatio="797" activeTab="1"/>
  </bookViews>
  <sheets>
    <sheet name="1-FQ-OPE" sheetId="4" r:id="rId1"/>
    <sheet name="2-Emplois" sheetId="12" r:id="rId2"/>
    <sheet name="pm. PLF17 Liste des opérateurs" sheetId="13" state="hidden" r:id="rId3"/>
    <sheet name="pm. PLF17 Détail des catégories" sheetId="14" state="hidden" r:id="rId4"/>
    <sheet name="Opérateurs 2018-2022" sheetId="16" state="hidden" r:id="rId5"/>
    <sheet name="pm.PLF2018 Liste des opérateurs" sheetId="17" r:id="rId6"/>
    <sheet name="pm.PLF2018 Détail catégories" sheetId="18" r:id="rId7"/>
    <sheet name="Feuil1" sheetId="19" state="hidden" r:id="rId8"/>
    <sheet name="Feuil3" sheetId="2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___________EZ2" hidden="1">{#N/A,#N/A,TRUE,"Page de garde";#N/A,#N/A,TRUE,"Récap";#N/A,#N/A,TRUE,"2001";#N/A,#N/A,TRUE,"2002";#N/A,#N/A,TRUE,"MN";#N/A,#N/A,TRUE,"CB-CN ";#N/A,#N/A,TRUE,"Point TVA (avec ES)"}</definedName>
    <definedName name="________________EZ2" hidden="1">{#N/A,#N/A,TRUE,"Page de garde";#N/A,#N/A,TRUE,"Récap";#N/A,#N/A,TRUE,"2001";#N/A,#N/A,TRUE,"2002";#N/A,#N/A,TRUE,"MN";#N/A,#N/A,TRUE,"CB-CN ";#N/A,#N/A,TRUE,"Point TVA (avec ES)"}</definedName>
    <definedName name="_______________EZ2" hidden="1">{#N/A,#N/A,TRUE,"Page de garde";#N/A,#N/A,TRUE,"Récap";#N/A,#N/A,TRUE,"2001";#N/A,#N/A,TRUE,"2002";#N/A,#N/A,TRUE,"MN";#N/A,#N/A,TRUE,"CB-CN ";#N/A,#N/A,TRUE,"Point TVA (avec ES)"}</definedName>
    <definedName name="______________EZ2" hidden="1">{#N/A,#N/A,TRUE,"Page de garde";#N/A,#N/A,TRUE,"Récap";#N/A,#N/A,TRUE,"2001";#N/A,#N/A,TRUE,"2002";#N/A,#N/A,TRUE,"MN";#N/A,#N/A,TRUE,"CB-CN ";#N/A,#N/A,TRUE,"Point TVA (avec ES)"}</definedName>
    <definedName name="_____________EZ2" hidden="1">{#N/A,#N/A,TRUE,"Page de garde";#N/A,#N/A,TRUE,"Récap";#N/A,#N/A,TRUE,"2001";#N/A,#N/A,TRUE,"2002";#N/A,#N/A,TRUE,"MN";#N/A,#N/A,TRUE,"CB-CN ";#N/A,#N/A,TRUE,"Point TVA (avec ES)"}</definedName>
    <definedName name="___________EZ2" hidden="1">{#N/A,#N/A,TRUE,"Page de garde";#N/A,#N/A,TRUE,"Récap";#N/A,#N/A,TRUE,"2001";#N/A,#N/A,TRUE,"2002";#N/A,#N/A,TRUE,"MN";#N/A,#N/A,TRUE,"CB-CN ";#N/A,#N/A,TRUE,"Point TVA (avec ES)"}</definedName>
    <definedName name="__________EZ2" hidden="1">{#N/A,#N/A,TRUE,"Page de garde";#N/A,#N/A,TRUE,"Récap";#N/A,#N/A,TRUE,"2001";#N/A,#N/A,TRUE,"2002";#N/A,#N/A,TRUE,"MN";#N/A,#N/A,TRUE,"CB-CN ";#N/A,#N/A,TRUE,"Point TVA (avec ES)"}</definedName>
    <definedName name="_________EZ2" hidden="1">{#N/A,#N/A,TRUE,"Page de garde";#N/A,#N/A,TRUE,"Récap";#N/A,#N/A,TRUE,"2001";#N/A,#N/A,TRUE,"2002";#N/A,#N/A,TRUE,"MN";#N/A,#N/A,TRUE,"CB-CN ";#N/A,#N/A,TRUE,"Point TVA (avec ES)"}</definedName>
    <definedName name="________EZ2" hidden="1">{#N/A,#N/A,TRUE,"Page de garde";#N/A,#N/A,TRUE,"Récap";#N/A,#N/A,TRUE,"2001";#N/A,#N/A,TRUE,"2002";#N/A,#N/A,TRUE,"MN";#N/A,#N/A,TRUE,"CB-CN ";#N/A,#N/A,TRUE,"Point TVA (avec ES)"}</definedName>
    <definedName name="_______EZ2" hidden="1">{#N/A,#N/A,TRUE,"Page de garde";#N/A,#N/A,TRUE,"Récap";#N/A,#N/A,TRUE,"2001";#N/A,#N/A,TRUE,"2002";#N/A,#N/A,TRUE,"MN";#N/A,#N/A,TRUE,"CB-CN ";#N/A,#N/A,TRUE,"Point TVA (avec ES)"}</definedName>
    <definedName name="______EZ2" hidden="1">{#N/A,#N/A,TRUE,"Page de garde";#N/A,#N/A,TRUE,"Récap";#N/A,#N/A,TRUE,"2001";#N/A,#N/A,TRUE,"2002";#N/A,#N/A,TRUE,"MN";#N/A,#N/A,TRUE,"CB-CN ";#N/A,#N/A,TRUE,"Point TVA (avec ES)"}</definedName>
    <definedName name="_____EZ2" hidden="1">{#N/A,#N/A,TRUE,"Page de garde";#N/A,#N/A,TRUE,"Récap";#N/A,#N/A,TRUE,"2001";#N/A,#N/A,TRUE,"2002";#N/A,#N/A,TRUE,"MN";#N/A,#N/A,TRUE,"CB-CN ";#N/A,#N/A,TRUE,"Point TVA (avec ES)"}</definedName>
    <definedName name="____EZ2" hidden="1">{#N/A,#N/A,TRUE,"Page de garde";#N/A,#N/A,TRUE,"Récap";#N/A,#N/A,TRUE,"2001";#N/A,#N/A,TRUE,"2002";#N/A,#N/A,TRUE,"MN";#N/A,#N/A,TRUE,"CB-CN ";#N/A,#N/A,TRUE,"Point TVA (avec ES)"}</definedName>
    <definedName name="___EZ2" hidden="1">{#N/A,#N/A,TRUE,"Page de garde";#N/A,#N/A,TRUE,"Récap";#N/A,#N/A,TRUE,"2001";#N/A,#N/A,TRUE,"2002";#N/A,#N/A,TRUE,"MN";#N/A,#N/A,TRUE,"CB-CN ";#N/A,#N/A,TRUE,"Point TVA (avec ES)"}</definedName>
    <definedName name="__EZ2" hidden="1">{#N/A,#N/A,TRUE,"Page de garde";#N/A,#N/A,TRUE,"Récap";#N/A,#N/A,TRUE,"2001";#N/A,#N/A,TRUE,"2002";#N/A,#N/A,TRUE,"MN";#N/A,#N/A,TRUE,"CB-CN ";#N/A,#N/A,TRUE,"Point TVA (avec ES)"}</definedName>
    <definedName name="__ind2003" localSheetId="4">'[1]I - Données de base'!#REF!</definedName>
    <definedName name="__pc1" localSheetId="4">#REF!</definedName>
    <definedName name="__xlnm.Print_Area_1" localSheetId="4">#REF!</definedName>
    <definedName name="_0690" localSheetId="4">#REF!</definedName>
    <definedName name="_1aremu2002_1" localSheetId="4">'[2]base titre 2 pour 2009'!#REF!</definedName>
    <definedName name="_21504M___DRAF075" localSheetId="4">#REF!</definedName>
    <definedName name="_2aremu2002_2" localSheetId="4">#REF!</definedName>
    <definedName name="_3bremu2002_1" localSheetId="4">'[2]base titre 2 pour 2009'!#REF!</definedName>
    <definedName name="_4bremu2002_2" localSheetId="4">#REF!</definedName>
    <definedName name="_5cremu2002_1" localSheetId="4">'[2]base titre 2 pour 2009'!#REF!</definedName>
    <definedName name="_6cremu2002_2" localSheetId="4">#REF!</definedName>
    <definedName name="_7dremu2002_1" localSheetId="4">'[2]base titre 2 pour 2009'!#REF!</definedName>
    <definedName name="_8dremu2002_2" localSheetId="4">#REF!</definedName>
    <definedName name="_9Excel_BuiltIn_Print_Area_4" localSheetId="4">#REF!</definedName>
    <definedName name="_BQ4.2" hidden="1">#REF!</definedName>
    <definedName name="_BQ4.3" hidden="1">#REF!</definedName>
    <definedName name="_BQ4.4" hidden="1">#REF!</definedName>
    <definedName name="_cat8" localSheetId="4">#REF!</definedName>
    <definedName name="_EZ2" hidden="1">{#N/A,#N/A,TRUE,"Page de garde";#N/A,#N/A,TRUE,"Récap";#N/A,#N/A,TRUE,"2001";#N/A,#N/A,TRUE,"2002";#N/A,#N/A,TRUE,"MN";#N/A,#N/A,TRUE,"CB-CN ";#N/A,#N/A,TRUE,"Point TVA (avec ES)"}</definedName>
    <definedName name="_xlnm._FilterDatabase" localSheetId="4" hidden="1">'Opérateurs 2018-2022'!$B$1:$X$189</definedName>
    <definedName name="_xlnm._FilterDatabase" localSheetId="3" hidden="1">'pm. PLF17 Détail des catégories'!$A$1:$F$326</definedName>
    <definedName name="_xlnm._FilterDatabase" localSheetId="2">'pm. PLF17 Liste des opérateurs'!$A$1:$F$1</definedName>
    <definedName name="_ind2002" localSheetId="4">#REF!</definedName>
    <definedName name="_ind2003" localSheetId="4">'[3]I - Socle d''exécution n-1'!#REF!</definedName>
    <definedName name="_NI2018">'Opérateurs 2018-2022'!$A$1:$Y$189</definedName>
    <definedName name="_ps1" localSheetId="4">#REF!</definedName>
    <definedName name="_ps2" localSheetId="4">#REF!</definedName>
    <definedName name="_ps3" localSheetId="4">#REF!</definedName>
    <definedName name="_ps4" localSheetId="4">#REF!</definedName>
    <definedName name="_ps5" localSheetId="4">#REF!</definedName>
    <definedName name="_ps6" localSheetId="4">#REF!</definedName>
    <definedName name="_ps7" localSheetId="4">#REF!</definedName>
    <definedName name="_ps8" localSheetId="4">#REF!</definedName>
    <definedName name="_r" localSheetId="4">#REF!</definedName>
    <definedName name="_RP2007" localSheetId="4">#REF!</definedName>
    <definedName name="_Tab1" localSheetId="4">#REF!</definedName>
    <definedName name="_TAB2" localSheetId="4">#REF!</definedName>
    <definedName name="_Tab4" localSheetId="4">#REF!</definedName>
    <definedName name="Aaliments" localSheetId="4">#REF!</definedName>
    <definedName name="Aanimaux" localSheetId="4">#REF!</definedName>
    <definedName name="Aapprenti" localSheetId="4">#REF!</definedName>
    <definedName name="Abapsa" localSheetId="4">#REF!</definedName>
    <definedName name="Acentrale" localSheetId="4">#REF!</definedName>
    <definedName name="Acoopinter" localSheetId="4">#REF!</definedName>
    <definedName name="acsoc" localSheetId="4">#REF!</definedName>
    <definedName name="actinc" localSheetId="4">#REF!</definedName>
    <definedName name="actions_LOLF" localSheetId="4">#REF!</definedName>
    <definedName name="Addaf" localSheetId="4">#REF!</definedName>
    <definedName name="Afarines" localSheetId="4">#REF!</definedName>
    <definedName name="Aforet" localSheetId="4">#REF!</definedName>
    <definedName name="agrégats" localSheetId="4">#REF!</definedName>
    <definedName name="Apeche" localSheetId="4">#REF!</definedName>
    <definedName name="Apension" localSheetId="4">#REF!</definedName>
    <definedName name="Aproduits" localSheetId="4">#REF!</definedName>
    <definedName name="Arecherche" localSheetId="4">#REF!</definedName>
    <definedName name="aremu2002" localSheetId="4">#REF!</definedName>
    <definedName name="Arisques" localSheetId="4">#REF!</definedName>
    <definedName name="Arural" localSheetId="4">#REF!</definedName>
    <definedName name="Asécurité" localSheetId="4">#REF!</definedName>
    <definedName name="aster" localSheetId="4">#REF!</definedName>
    <definedName name="Asup" localSheetId="4">#REF!</definedName>
    <definedName name="Atechno" localSheetId="4">#REF!</definedName>
    <definedName name="Avégétaux" localSheetId="4">#REF!</definedName>
    <definedName name="Avéto" localSheetId="4">#REF!</definedName>
    <definedName name="_xlnm.Database" localSheetId="4">#REF!</definedName>
    <definedName name="BaseP150CP" localSheetId="4">#REF!</definedName>
    <definedName name="BD_complete" localSheetId="4">#REF!</definedName>
    <definedName name="beu" hidden="1">{#N/A,#N/A,TRUE,"Page de garde";#N/A,#N/A,TRUE,"Récap";#N/A,#N/A,TRUE,"2001";#N/A,#N/A,TRUE,"2002";#N/A,#N/A,TRUE,"MN";#N/A,#N/A,TRUE,"CB-CN ";#N/A,#N/A,TRUE,"Point TVA (avec ES)"}</definedName>
    <definedName name="BIDEX" localSheetId="4">#REF!</definedName>
    <definedName name="BLEU416" localSheetId="4">#REF!</definedName>
    <definedName name="bremu2002" localSheetId="4">#REF!</definedName>
    <definedName name="buiohno" hidden="1">{#N/A,#N/A,FALSE,"Synthèse";#N/A,#N/A,FALSE,"Evolution de la TVA";#N/A,#N/A,FALSE,"Ventilation DGI-Douanes";#N/A,#N/A,FALSE,"prévision hors constaté ";#N/A,#N/A,FALSE,"recettes et écart à la prévisio"}</definedName>
    <definedName name="CDAF" localSheetId="4">#REF!</definedName>
    <definedName name="chap_art" localSheetId="4">#REF!</definedName>
    <definedName name="Code_FdC" localSheetId="4">#REF!</definedName>
    <definedName name="Codearticle" localSheetId="4">#REF!</definedName>
    <definedName name="Codearticle_9" localSheetId="4">#REF!</definedName>
    <definedName name="CodeProg" localSheetId="4">#REF!</definedName>
    <definedName name="compar" localSheetId="4">#REF!</definedName>
    <definedName name="composantes_des_agrégats" localSheetId="4">#REF!</definedName>
    <definedName name="COPIE" hidden="1">{#N/A,#N/A,TRUE,"Page de garde";#N/A,#N/A,TRUE,"Récap";#N/A,#N/A,TRUE,"2001";#N/A,#N/A,TRUE,"2002";#N/A,#N/A,TRUE,"MN";#N/A,#N/A,TRUE,"CB-CN ";#N/A,#N/A,TRUE,"Point TVA (avec ES)"}</definedName>
    <definedName name="COURANT" hidden="1">{#N/A,#N/A,FALSE,"Synthèse";#N/A,#N/A,FALSE,"Evolution de la TVA";#N/A,#N/A,FALSE,"Ventilation DGI-Douanes";#N/A,#N/A,FALSE,"prévision hors constaté ";#N/A,#N/A,FALSE,"recettes et écart à la prévisio"}</definedName>
    <definedName name="CPER" localSheetId="4">#REF!</definedName>
    <definedName name="CPER_9" localSheetId="4">#REF!</definedName>
    <definedName name="CREDIT" localSheetId="4">#REF!</definedName>
    <definedName name="cremu2002" localSheetId="4">#REF!</definedName>
    <definedName name="Critères2" localSheetId="4">#REF!</definedName>
    <definedName name="DA" localSheetId="4">#REF!</definedName>
    <definedName name="dag" localSheetId="4">#REF!</definedName>
    <definedName name="DATA" localSheetId="4">#REF!</definedName>
    <definedName name="dataedit" localSheetId="4">#REF!</definedName>
    <definedName name="dav" localSheetId="4">#REF!</definedName>
    <definedName name="Debut_act_peche" localSheetId="4">#REF!</definedName>
    <definedName name="Debut_act_peche_5" localSheetId="4">'[4]MAAP disponible 2010'!#REF!</definedName>
    <definedName name="Debut_act_peche_9" localSheetId="4">#REF!</definedName>
    <definedName name="Debut_act_peche_BOP" localSheetId="4">#REF!</definedName>
    <definedName name="Debut_BOP_14302M" localSheetId="4">#REF!</definedName>
    <definedName name="Debut_BOP_14903M" localSheetId="4">#REF!</definedName>
    <definedName name="Debut_BOP_15405M" localSheetId="4">#REF!</definedName>
    <definedName name="Debut_BOP_15406M" localSheetId="4">#REF!</definedName>
    <definedName name="Debut_BOP_20603M" localSheetId="4">#REF!</definedName>
    <definedName name="Debut_BOP_20604M" localSheetId="4">#REF!</definedName>
    <definedName name="Debut_BOP_20605M" localSheetId="4">#REF!</definedName>
    <definedName name="Debut_BOP_21504M" localSheetId="4">#REF!</definedName>
    <definedName name="Debut_CPER" localSheetId="4">'[5]227'!#REF!</definedName>
    <definedName name="Debut_fonctionnement" localSheetId="4">'[5]227'!#REF!</definedName>
    <definedName name="Debut_informatique" localSheetId="4">'[5]227'!#REF!</definedName>
    <definedName name="Debut_missionDAR" localSheetId="4">'[6]227'!#REF!</definedName>
    <definedName name="Debut_missionDAR_5" localSheetId="4">'[4]MAAP disponible 2010'!#REF!</definedName>
    <definedName name="Debut_prog_142" localSheetId="4">#REF!</definedName>
    <definedName name="Debut_prog_142_2" localSheetId="4">'[5]227'!#REF!</definedName>
    <definedName name="Debut_prog_142_9" localSheetId="4">#REF!</definedName>
    <definedName name="Debut_prog_142_BOP" localSheetId="4">#REF!</definedName>
    <definedName name="Debut_prog_142_BOPO" localSheetId="4">#REF!</definedName>
    <definedName name="Debut_prog_143" localSheetId="4">#REF!</definedName>
    <definedName name="Debut_prog_143_2" localSheetId="4">'[5]227'!#REF!</definedName>
    <definedName name="Debut_prog_143_5" localSheetId="4">'[4]MAAP disponible 2010'!#REF!</definedName>
    <definedName name="Debut_prog_143_9" localSheetId="4">#REF!</definedName>
    <definedName name="Debut_prog_143_BOP" localSheetId="4">#REF!</definedName>
    <definedName name="Debut_prog_143_BOPO" localSheetId="4">#REF!</definedName>
    <definedName name="Debut_prog_149" localSheetId="4">#REF!</definedName>
    <definedName name="Debut_prog_149_2" localSheetId="4">'[5]227'!#REF!</definedName>
    <definedName name="Debut_prog_149_5" localSheetId="4">'[4]MAAP disponible 2010'!#REF!</definedName>
    <definedName name="Debut_prog_149_9" localSheetId="4">#REF!</definedName>
    <definedName name="Debut_prog_149_BOP" localSheetId="4">#REF!</definedName>
    <definedName name="Debut_prog_154" localSheetId="4">#REF!</definedName>
    <definedName name="Debut_prog_154_2" localSheetId="4">'[5]227'!#REF!</definedName>
    <definedName name="Debut_prog_154_5" localSheetId="4">'[4]MAAP disponible 2010'!#REF!</definedName>
    <definedName name="Debut_prog_154_9" localSheetId="4">#REF!</definedName>
    <definedName name="Debut_prog_154_BOP" localSheetId="4">#REF!</definedName>
    <definedName name="Debut_prog_206" localSheetId="4">#REF!</definedName>
    <definedName name="Debut_prog_206_2" localSheetId="4">'[5]227'!#REF!</definedName>
    <definedName name="Debut_prog_206_5" localSheetId="4">'[4]MAAP disponible 2010'!#REF!</definedName>
    <definedName name="Debut_prog_206_9" localSheetId="4">#REF!</definedName>
    <definedName name="Debut_prog_206_BOP" localSheetId="4">#REF!</definedName>
    <definedName name="Debut_prog_215" localSheetId="4">#REF!</definedName>
    <definedName name="Debut_prog_215_2" localSheetId="4">'[5]227'!#REF!</definedName>
    <definedName name="Debut_prog_215_5" localSheetId="4">'[4]MAAP disponible 2010'!#REF!</definedName>
    <definedName name="Debut_prog_215_9" localSheetId="4">#REF!</definedName>
    <definedName name="Debut_prog_215_BOP" localSheetId="4">#REF!</definedName>
    <definedName name="Debut_prog_227" localSheetId="4">#REF!</definedName>
    <definedName name="Debut_prog_227_2" localSheetId="4">'[5]227'!#REF!</definedName>
    <definedName name="Debut_prog_227_5" localSheetId="4">'[4]MAAP disponible 2010'!#REF!</definedName>
    <definedName name="Debut_prog_227_9" localSheetId="4">#REF!</definedName>
    <definedName name="Debut_prog_227_BOP" localSheetId="4">#REF!</definedName>
    <definedName name="Debut_prog_775" localSheetId="4">#REF!</definedName>
    <definedName name="Debut_prog_775_9" localSheetId="4">#REF!</definedName>
    <definedName name="Debut_prog_775_BOP" localSheetId="4">#REF!</definedName>
    <definedName name="Debut_tableau" localSheetId="4">#REF!</definedName>
    <definedName name="Debut_tableau_5" localSheetId="4">'[4]MAAP disponible 2010'!#REF!</definedName>
    <definedName name="Debut_tableau_9" localSheetId="4">#REF!</definedName>
    <definedName name="Debut_tableau_BOP" localSheetId="4">#REF!</definedName>
    <definedName name="Delta_AE" localSheetId="4">#REF!</definedName>
    <definedName name="Delta_CP" localSheetId="4">#REF!</definedName>
    <definedName name="DM_1" localSheetId="4">#REF!</definedName>
    <definedName name="DM_2" localSheetId="4">#REF!</definedName>
    <definedName name="dqfqq" hidden="1">{#N/A,#N/A,TRUE,"Page de garde";#N/A,#N/A,TRUE,"Récap";#N/A,#N/A,TRUE,"2001";#N/A,#N/A,TRUE,"2002";#N/A,#N/A,TRUE,"MN";#N/A,#N/A,TRUE,"CB-CN ";#N/A,#N/A,TRUE,"Point TVA (avec ES)"}</definedName>
    <definedName name="dremu2002" localSheetId="4">#REF!</definedName>
    <definedName name="DT" localSheetId="4">#REF!</definedName>
    <definedName name="DV" localSheetId="4">#REF!</definedName>
    <definedName name="E2FUT" hidden="1">{#N/A,#N/A,FALSE,"couv";#N/A,#N/A,FALSE,"A1";#N/A,#N/A,FALSE,"B1";#N/A,#N/A,FALSE,"B2";#N/A,#N/A,FALSE,"C1";#N/A,#N/A,FALSE,"C3";#N/A,#N/A,FALSE,"C4";#N/A,#N/A,FALSE,"D1";#N/A,#N/A,FALSE,"D2";#N/A,#N/A,FALSE,"D3";#N/A,#N/A,FALSE,"E";#N/A,#N/A,FALSE,"E1A";#N/A,#N/A,FALSE,"E1B";#N/A,#N/A,FALSE,"E2";#N/A,#N/A,FALSE,"E3A ";#N/A,#N/A,FALSE,"E3B";#N/A,#N/A,FALSE,"E4";#N/A,#N/A,FALSE,"F1"}</definedName>
    <definedName name="E3FUT" hidden="1">{#N/A,#N/A,FALSE,"couv";#N/A,#N/A,FALSE,"A1";#N/A,#N/A,FALSE,"B1";#N/A,#N/A,FALSE,"B2";#N/A,#N/A,FALSE,"C1";#N/A,#N/A,FALSE,"C3";#N/A,#N/A,FALSE,"C4";#N/A,#N/A,FALSE,"D1";#N/A,#N/A,FALSE,"D2";#N/A,#N/A,FALSE,"D3";#N/A,#N/A,FALSE,"E";#N/A,#N/A,FALSE,"E1A";#N/A,#N/A,FALSE,"E1B";#N/A,#N/A,FALSE,"E2";#N/A,#N/A,FALSE,"E3A ";#N/A,#N/A,FALSE,"E3B";#N/A,#N/A,FALSE,"E4";#N/A,#N/A,FALSE,"F1"}</definedName>
    <definedName name="EDIT_NB" localSheetId="4">#REF!</definedName>
    <definedName name="EDIT_TAB1" localSheetId="4">#REF!</definedName>
    <definedName name="EDITI" localSheetId="4">#REF!</definedName>
    <definedName name="EDITII" localSheetId="4">#REF!</definedName>
    <definedName name="EDITION" localSheetId="4">#REF!</definedName>
    <definedName name="EDITMF" localSheetId="4">#REF!</definedName>
    <definedName name="EDITTB" localSheetId="4">#REF!</definedName>
    <definedName name="efqsd" hidden="1">{#N/A,#N/A,TRUE,"Page de garde";#N/A,#N/A,TRUE,"Récap";#N/A,#N/A,TRUE,"2001";#N/A,#N/A,TRUE,"2002";#N/A,#N/A,TRUE,"MN";#N/A,#N/A,TRUE,"CB-CN ";#N/A,#N/A,TRUE,"Point TVA (avec ES)"}</definedName>
    <definedName name="engi" localSheetId="4">#REF!</definedName>
    <definedName name="euros" localSheetId="4">#REF!</definedName>
    <definedName name="Excel_BuiltIn__FilterDatabase" localSheetId="4">#REF!</definedName>
    <definedName name="Excel_BuiltIn__FilterDatabase_3" localSheetId="4">#REF!</definedName>
    <definedName name="Excel_BuiltIn_Criteria" localSheetId="4">#REF!</definedName>
    <definedName name="Excel_BuiltIn_Extract" localSheetId="4">#REF!</definedName>
    <definedName name="Excel_BuiltIn_Print_Area_1" localSheetId="4">#REF!</definedName>
    <definedName name="Excel_BuiltIn_Print_Area_1_1" localSheetId="4">#REF!</definedName>
    <definedName name="Excel_BuiltIn_Print_Area_1_1_1" localSheetId="4">#REF!</definedName>
    <definedName name="Excel_BuiltIn_Print_Area_1_1_1_1" localSheetId="4">#REF!</definedName>
    <definedName name="Excel_BuiltIn_Print_Area_1_1_1_1_1" localSheetId="4">#REF!</definedName>
    <definedName name="Excel_BuiltIn_Print_Area_1_1_1_1_1_1" localSheetId="4">#REF!</definedName>
    <definedName name="Excel_BuiltIn_Print_Area_1_1_1_1_1_1_1" localSheetId="4">#REF!</definedName>
    <definedName name="Excel_BuiltIn_Print_Area_1_1_1_1_1_1_1_1" localSheetId="4">#REF!</definedName>
    <definedName name="Excel_BuiltIn_Print_Area_1_1_1_1_1_1_1_1_1" localSheetId="4">#REF!</definedName>
    <definedName name="Excel_BuiltIn_Print_Area_1_1_1_1_1_3" localSheetId="4">#REF!</definedName>
    <definedName name="Excel_BuiltIn_Print_Area_1_1_1_1_3" localSheetId="4">#REF!</definedName>
    <definedName name="Excel_BuiltIn_Print_Area_1_1_2" localSheetId="4">#REF!</definedName>
    <definedName name="Excel_BuiltIn_Print_Area_1_1_2_3" localSheetId="4">#REF!</definedName>
    <definedName name="Excel_BuiltIn_Print_Area_12" localSheetId="4">#REF!</definedName>
    <definedName name="Excel_BuiltIn_Print_Area_2" localSheetId="4">#REF!</definedName>
    <definedName name="Excel_BuiltIn_Print_Area_2_1" localSheetId="4">#REF!</definedName>
    <definedName name="Excel_BuiltIn_Print_Area_2_3" localSheetId="4">#REF!</definedName>
    <definedName name="Excel_BuiltIn_Print_Area_3" localSheetId="4">#REF!</definedName>
    <definedName name="Excel_BuiltIn_Print_Area_3_1" localSheetId="4">#REF!</definedName>
    <definedName name="Excel_BuiltIn_Print_Area_3_3" localSheetId="4">#REF!</definedName>
    <definedName name="Excel_BuiltIn_Print_Area_4" localSheetId="4">#REF!</definedName>
    <definedName name="Excel_BuiltIn_Print_Area_4_3" localSheetId="4">#REF!</definedName>
    <definedName name="Excel_BuiltIn_Print_Titles_1" localSheetId="4">#REF!</definedName>
    <definedName name="Excel_BuiltIn_Print_Titles_1_1" localSheetId="4">#REF!</definedName>
    <definedName name="EXECUTION" localSheetId="4">#REF!</definedName>
    <definedName name="execution_juillet" localSheetId="4">#REF!</definedName>
    <definedName name="Execution_juillet_2008" localSheetId="4">#REF!</definedName>
    <definedName name="Extraction_fin_de_gestion_BRE_CP_vers_excel" localSheetId="4">'[7]Base BII'!#REF!</definedName>
    <definedName name="Extraction2" localSheetId="4">#REF!</definedName>
    <definedName name="EZ" hidden="1">{#N/A,#N/A,TRUE,"Page de garde";#N/A,#N/A,TRUE,"Récap";#N/A,#N/A,TRUE,"2001";#N/A,#N/A,TRUE,"2002";#N/A,#N/A,TRUE,"MN";#N/A,#N/A,TRUE,"CB-CN ";#N/A,#N/A,TRUE,"Point TVA (avec ES)"}</definedName>
    <definedName name="FA" localSheetId="4">#REF!</definedName>
    <definedName name="fd" hidden="1">{#N/A,#N/A,FALSE,"couv";#N/A,#N/A,FALSE,"A1";#N/A,#N/A,FALSE,"B1";#N/A,#N/A,FALSE,"B2";#N/A,#N/A,FALSE,"C1";#N/A,#N/A,FALSE,"C3";#N/A,#N/A,FALSE,"C4";#N/A,#N/A,FALSE,"D1";#N/A,#N/A,FALSE,"D2";#N/A,#N/A,FALSE,"D3";#N/A,#N/A,FALSE,"E";#N/A,#N/A,FALSE,"E1A";#N/A,#N/A,FALSE,"E1B";#N/A,#N/A,FALSE,"E2";#N/A,#N/A,FALSE,"E3A ";#N/A,#N/A,FALSE,"E3B";#N/A,#N/A,FALSE,"E4";#N/A,#N/A,FALSE,"F1"}</definedName>
    <definedName name="fdc" localSheetId="4">#REF!</definedName>
    <definedName name="Fin_act_peche" localSheetId="4">#REF!</definedName>
    <definedName name="Fin_act_peche_5" localSheetId="4">'[4]MAAP disponible 2010'!#REF!</definedName>
    <definedName name="Fin_act_peche_9" localSheetId="4">#REF!</definedName>
    <definedName name="Fin_act_peche_BOP" localSheetId="4">#REF!</definedName>
    <definedName name="Fin_BOP_14302M" localSheetId="4">#REF!</definedName>
    <definedName name="Fin_BOP_14903M" localSheetId="4">#REF!</definedName>
    <definedName name="Fin_BOP_15405M" localSheetId="4">#REF!</definedName>
    <definedName name="Fin_BOP_15406M" localSheetId="4">#REF!</definedName>
    <definedName name="Fin_BOP_20603M" localSheetId="4">#REF!</definedName>
    <definedName name="Fin_BOP_20604M" localSheetId="4">#REF!</definedName>
    <definedName name="Fin_BOP_20605M" localSheetId="4">#REF!</definedName>
    <definedName name="Fin_BOP_21504M" localSheetId="4">#REF!</definedName>
    <definedName name="Fin_CPER_5" localSheetId="4">'[4]MAAP disponible 2010'!#REF!</definedName>
    <definedName name="Fin_fonctionnement_5" localSheetId="4">'[4]MAAP disponible 2010'!#REF!</definedName>
    <definedName name="Fin_informatique_5" localSheetId="4">'[4]MAAP disponible 2010'!#REF!</definedName>
    <definedName name="Fin_missionDAR" localSheetId="4">'[6]227'!#REF!</definedName>
    <definedName name="Fin_missionDAR_5" localSheetId="4">'[4]MAAP disponible 2010'!#REF!</definedName>
    <definedName name="Fin_prog_142" localSheetId="4">#REF!</definedName>
    <definedName name="Fin_prog_142_2" localSheetId="4">'[5]227'!#REF!</definedName>
    <definedName name="Fin_prog_142_BOP" localSheetId="4">#REF!</definedName>
    <definedName name="Fin_prog_143" localSheetId="4">#REF!</definedName>
    <definedName name="Fin_prog_143_2" localSheetId="4">'[5]227'!#REF!</definedName>
    <definedName name="Fin_prog_143_2_5" localSheetId="4">'[4]MAAP disponible 2010'!#REF!</definedName>
    <definedName name="Fin_prog_143_5" localSheetId="4">'[4]MAAP disponible 2010'!#REF!</definedName>
    <definedName name="Fin_prog_143_9" localSheetId="4">#REF!</definedName>
    <definedName name="Fin_prog_143_BOP" localSheetId="4">#REF!</definedName>
    <definedName name="Fin_prog_149" localSheetId="4">#REF!</definedName>
    <definedName name="Fin_prog_149_2" localSheetId="4">'[5]227'!#REF!</definedName>
    <definedName name="Fin_prog_149_2_5" localSheetId="4">'[4]MAAP disponible 2010'!#REF!</definedName>
    <definedName name="Fin_prog_149_5" localSheetId="4">'[4]MAAP disponible 2010'!#REF!</definedName>
    <definedName name="Fin_prog_149_9" localSheetId="4">#REF!</definedName>
    <definedName name="Fin_prog_149_BOP" localSheetId="4">#REF!</definedName>
    <definedName name="Fin_prog_154" localSheetId="4">#REF!</definedName>
    <definedName name="Fin_prog_154_2" localSheetId="4">'[5]227'!#REF!</definedName>
    <definedName name="Fin_prog_154_2_5" localSheetId="4">'[4]MAAP disponible 2010'!#REF!</definedName>
    <definedName name="Fin_prog_154_5" localSheetId="4">'[4]MAAP disponible 2010'!#REF!</definedName>
    <definedName name="Fin_prog_154_9" localSheetId="4">#REF!</definedName>
    <definedName name="Fin_prog_154_BOP" localSheetId="4">#REF!</definedName>
    <definedName name="Fin_prog_206" localSheetId="4">#REF!</definedName>
    <definedName name="Fin_prog_206_2" localSheetId="4">'[5]227'!#REF!</definedName>
    <definedName name="Fin_prog_206_2_5" localSheetId="4">'[4]MAAP disponible 2010'!#REF!</definedName>
    <definedName name="Fin_prog_206_5" localSheetId="4">'[4]MAAP disponible 2010'!#REF!</definedName>
    <definedName name="Fin_prog_206_9" localSheetId="4">#REF!</definedName>
    <definedName name="Fin_prog_206_BOP" localSheetId="4">#REF!</definedName>
    <definedName name="Fin_prog_215" localSheetId="4">#REF!</definedName>
    <definedName name="Fin_prog_215_2" localSheetId="4">'[5]227'!#REF!</definedName>
    <definedName name="Fin_prog_215_2_5" localSheetId="4">'[4]MAAP disponible 2010'!#REF!</definedName>
    <definedName name="Fin_prog_215_5" localSheetId="4">'[4]MAAP disponible 2010'!#REF!</definedName>
    <definedName name="Fin_prog_215_BOP" localSheetId="4">#REF!</definedName>
    <definedName name="Fin_prog_227" localSheetId="4">#REF!</definedName>
    <definedName name="Fin_prog_227_2" localSheetId="4">'[5]227'!#REF!</definedName>
    <definedName name="Fin_prog_227_2_5" localSheetId="4">'[4]MAAP disponible 2010'!#REF!</definedName>
    <definedName name="Fin_prog_227_5" localSheetId="4">'[4]MAAP disponible 2010'!#REF!</definedName>
    <definedName name="Fin_prog_227_9" localSheetId="4">#REF!</definedName>
    <definedName name="Fin_prog_227_BOP" localSheetId="4">#REF!</definedName>
    <definedName name="Fin_prog_775" localSheetId="4">#REF!</definedName>
    <definedName name="Fin_prog_775_9" localSheetId="4">#REF!</definedName>
    <definedName name="Fin_prog_775_BOP" localSheetId="4">#REF!</definedName>
    <definedName name="FNAL" localSheetId="4">#REF!</definedName>
    <definedName name="fper" localSheetId="4">#REF!</definedName>
    <definedName name="fvr" hidden="1">{#N/A,#N/A,TRUE,"Page de garde";#N/A,#N/A,TRUE,"Récap";#N/A,#N/A,TRUE,"2001";#N/A,#N/A,TRUE,"2002";#N/A,#N/A,TRUE,"MN";#N/A,#N/A,TRUE,"CB-CN ";#N/A,#N/A,TRUE,"Point TVA (avec ES)"}</definedName>
    <definedName name="Gel_et_programmation_2007" localSheetId="4">#REF!</definedName>
    <definedName name="Gel_Op" localSheetId="4">'[8]Calcul réduction gel'!#REF!</definedName>
    <definedName name="gfq" hidden="1">{#N/A,#N/A,TRUE,"Page de garde";#N/A,#N/A,TRUE,"Récap";#N/A,#N/A,TRUE,"2001";#N/A,#N/A,TRUE,"2002";#N/A,#N/A,TRUE,"MN";#N/A,#N/A,TRUE,"CB-CN ";#N/A,#N/A,TRUE,"Point TVA (avec ES)"}</definedName>
    <definedName name="gggg" localSheetId="4">'[9]Tableau d''origine'!#REF!</definedName>
    <definedName name="ghcfyhj" hidden="1">{#N/A,#N/A,TRUE,"Page de garde";#N/A,#N/A,TRUE,"Récap";#N/A,#N/A,TRUE,"2001";#N/A,#N/A,TRUE,"2002";#N/A,#N/A,TRUE,"MN";#N/A,#N/A,TRUE,"CB-CN ";#N/A,#N/A,TRUE,"Point TVA (avec ES)"}</definedName>
    <definedName name="groseq" localSheetId="4">#REF!</definedName>
    <definedName name="GRT" hidden="1">{#N/A,#N/A,FALSE,"Synthèse";#N/A,#N/A,FALSE,"Evolution de la TVA";#N/A,#N/A,FALSE,"Ventilation DGI-Douanes";#N/A,#N/A,FALSE,"prévision hors constaté ";#N/A,#N/A,FALSE,"recettes et écart à la prévisio"}</definedName>
    <definedName name="gvq" hidden="1">{#N/A,#N/A,TRUE,"Page de garde";#N/A,#N/A,TRUE,"Récap";#N/A,#N/A,TRUE,"2001";#N/A,#N/A,TRUE,"2002";#N/A,#N/A,TRUE,"MN";#N/A,#N/A,TRUE,"CB-CN ";#N/A,#N/A,TRUE,"Point TVA (avec ES)"}</definedName>
    <definedName name="hh" localSheetId="4">'[9]Tableau d''origine'!#REF!</definedName>
    <definedName name="hjdf" hidden="1">{#N/A,#N/A,FALSE,"couv";#N/A,#N/A,FALSE,"A1";#N/A,#N/A,FALSE,"B1";#N/A,#N/A,FALSE,"B2";#N/A,#N/A,FALSE,"C1";#N/A,#N/A,FALSE,"C3";#N/A,#N/A,FALSE,"C4";#N/A,#N/A,FALSE,"D1";#N/A,#N/A,FALSE,"D2";#N/A,#N/A,FALSE,"D3";#N/A,#N/A,FALSE,"E";#N/A,#N/A,FALSE,"E1A";#N/A,#N/A,FALSE,"E1B";#N/A,#N/A,FALSE,"E2";#N/A,#N/A,FALSE,"E3A ";#N/A,#N/A,FALSE,"E3B";#N/A,#N/A,FALSE,"E4";#N/A,#N/A,FALSE,"F1"}</definedName>
    <definedName name="HTML_CodePage" hidden="1">1252</definedName>
    <definedName name="HTML_Control" hidden="1">{"'TBADMI (Annexe 3)'!$B$164:$G$189"}</definedName>
    <definedName name="HTML_Description" hidden="1">""</definedName>
    <definedName name="HTML_Email" hidden="1">""</definedName>
    <definedName name="HTML_Header" hidden="1">"TBADMI (Annexe 3)"</definedName>
    <definedName name="HTML_LastUpdate" hidden="1">"22/09/2000"</definedName>
    <definedName name="HTML_LineAfter" hidden="1">FALSE</definedName>
    <definedName name="HTML_LineBefore" hidden="1">FALSE</definedName>
    <definedName name="HTML_Name" hidden="1">"Alain NICOLAS"</definedName>
    <definedName name="HTML_OBDlg2" hidden="1">TRUE</definedName>
    <definedName name="HTML_OBDlg4" hidden="1">TRUE</definedName>
    <definedName name="HTML_OS" hidden="1">0</definedName>
    <definedName name="HTML_PathFile" hidden="1">"D:\Mes documents\MonHTML.htm"</definedName>
    <definedName name="HTML_Title" hidden="1">"DSG - TBADMI_V2"</definedName>
    <definedName name="ib" hidden="1">{#N/A,#N/A,TRUE,"Page de garde";#N/A,#N/A,TRUE,"Récap";#N/A,#N/A,TRUE,"2001";#N/A,#N/A,TRUE,"2002";#N/A,#N/A,TRUE,"MN";#N/A,#N/A,TRUE,"CB-CN ";#N/A,#N/A,TRUE,"Point TVA (avec ES)"}</definedName>
    <definedName name="IMPOT" localSheetId="4">#REF!</definedName>
    <definedName name="_xlnm.Print_Titles" localSheetId="4">'Opérateurs 2018-2022'!$1:$1</definedName>
    <definedName name="_xlnm.Print_Titles" localSheetId="3">'pm. PLF17 Détail des catégories'!$1:$1</definedName>
    <definedName name="_xlnm.Print_Titles" localSheetId="2">'pm. PLF17 Liste des opérateurs'!$1:$1</definedName>
    <definedName name="Jalon_Projet" localSheetId="4">#REF!</definedName>
    <definedName name="jdgj" hidden="1">{#N/A,#N/A,FALSE,"A2C";#N/A,#N/A,FALSE,"A3C";#N/A,#N/A,FALSE,"A4C";#N/A,#N/A,FALSE,"A5C";#N/A,#N/A,FALSE,"A3PRIVAT";#N/A,#N/A,FALSE,"A4LFI";#N/A,#N/A,FALSE,"A5LFI";#N/A,#N/A,FALSE,"C2C"}</definedName>
    <definedName name="leviers" localSheetId="4">#REF!</definedName>
    <definedName name="LFI" localSheetId="4">#REF!</definedName>
    <definedName name="LFI_2001" localSheetId="4">#REF!</definedName>
    <definedName name="LFI_2006_AE" localSheetId="4">#REF!</definedName>
    <definedName name="LFI_2006_AE_9" localSheetId="4">#REF!</definedName>
    <definedName name="LFI_2006_CP" localSheetId="4">#REF!</definedName>
    <definedName name="LFI_2006_CP_9" localSheetId="4">#REF!</definedName>
    <definedName name="LFI_2007_CP" localSheetId="4">#REF!</definedName>
    <definedName name="lficas" localSheetId="4">#REF!</definedName>
    <definedName name="lfihcas" localSheetId="4">#REF!</definedName>
    <definedName name="Libellé" localSheetId="4">#REF!</definedName>
    <definedName name="Libellé_9" localSheetId="4">#REF!</definedName>
    <definedName name="libellesNatureAE" localSheetId="4">#REF!</definedName>
    <definedName name="libellesNatureCP" localSheetId="4">#REF!</definedName>
    <definedName name="Liste_mouvement" localSheetId="4">#REF!</definedName>
    <definedName name="LOLF_2002" localSheetId="4">#REF!</definedName>
    <definedName name="LOLF_2003" localSheetId="4">#REF!</definedName>
    <definedName name="MEDD_AC" localSheetId="4">#REF!</definedName>
    <definedName name="MEDD_AC_5" localSheetId="4">'[4]MAAP disponible 2010'!#REF!</definedName>
    <definedName name="MEDD_AC_9" localSheetId="4">#REF!</definedName>
    <definedName name="MEDD_SD" localSheetId="4">#REF!</definedName>
    <definedName name="MEDD_SD_5" localSheetId="4">'[4]MAAP disponible 2010'!#REF!</definedName>
    <definedName name="MEDD_SD_9" localSheetId="4">#REF!</definedName>
    <definedName name="mm" hidden="1">{#N/A,#N/A,TRUE,"Page de garde";#N/A,#N/A,TRUE,"Récap";#N/A,#N/A,TRUE,"2001";#N/A,#N/A,TRUE,"2002";#N/A,#N/A,TRUE,"MN";#N/A,#N/A,TRUE,"CB-CN ";#N/A,#N/A,TRUE,"Point TVA (avec ES)"}</definedName>
    <definedName name="mmmmm" hidden="1">{#N/A,#N/A,FALSE,"Synthèse";#N/A,#N/A,FALSE,"Evolution de la TVA";#N/A,#N/A,FALSE,"Ventilation DGI-Douanes";#N/A,#N/A,FALSE,"prévision hors constaté ";#N/A,#N/A,FALSE,"recettes et écart à la prévisio"}</definedName>
    <definedName name="Mouvements_par_sous_action" localSheetId="4">#REF!</definedName>
    <definedName name="N_GRADE_TG" localSheetId="4">#REF!</definedName>
    <definedName name="ndc" localSheetId="4">#REF!</definedName>
    <definedName name="NDL_2112" localSheetId="4">#REF!</definedName>
    <definedName name="NDL_pay_fict" localSheetId="4">#REF!</definedName>
    <definedName name="notif06911cumulées1DR" localSheetId="4">#REF!</definedName>
    <definedName name="notif06911cumuléesDFIsd1DR" localSheetId="4">#REF!</definedName>
    <definedName name="notif1DR_0690_" localSheetId="4">#REF!</definedName>
    <definedName name="notif1DR_0690__cumulées" localSheetId="4">#REF!</definedName>
    <definedName name="notif1DR_0690__ds" localSheetId="4">#REF!</definedName>
    <definedName name="notif1DR_0690_DFI_cumulées" localSheetId="4">#REF!</definedName>
    <definedName name="notif1dr_06911_mc" localSheetId="4">#REF!</definedName>
    <definedName name="notif1DR_0693__cumulées" localSheetId="4">#REF!</definedName>
    <definedName name="notif1DR_0693__DFIcumulées" localSheetId="4">#REF!</definedName>
    <definedName name="notif1DR_0693__DScumulées" localSheetId="4">#REF!</definedName>
    <definedName name="NumSSaction" localSheetId="4">#REF!</definedName>
    <definedName name="NumSSaction_9" localSheetId="4">#REF!</definedName>
    <definedName name="opim" localSheetId="4">#REF!</definedName>
    <definedName name="opppp" localSheetId="4">#REF!</definedName>
    <definedName name="OUVDELMAN" localSheetId="4">#REF!</definedName>
    <definedName name="OUVERTS" localSheetId="4">#REF!</definedName>
    <definedName name="P150CP" localSheetId="4">#REF!</definedName>
    <definedName name="PITE2007" localSheetId="4">#REF!</definedName>
    <definedName name="PLF_2002" localSheetId="4">#REF!</definedName>
    <definedName name="PLF_2003" localSheetId="4">#REF!</definedName>
    <definedName name="PLF_2007_AE" localSheetId="4">#REF!</definedName>
    <definedName name="PLF_2007_CP" localSheetId="4">#REF!</definedName>
    <definedName name="PLFR" localSheetId="4">#REF!</definedName>
    <definedName name="PourcAE" localSheetId="4">#REF!</definedName>
    <definedName name="PourcCP" localSheetId="4">#REF!</definedName>
    <definedName name="pp" localSheetId="4">#REF!</definedName>
    <definedName name="prév1be" localSheetId="4">#REF!</definedName>
    <definedName name="Prog" localSheetId="4">#REF!</definedName>
    <definedName name="Prog_9" localSheetId="4">#REF!</definedName>
    <definedName name="Progra" localSheetId="4">#REF!</definedName>
    <definedName name="Progra_9" localSheetId="4">#REF!</definedName>
    <definedName name="Programme" localSheetId="4">#REF!</definedName>
    <definedName name="Programme_9" localSheetId="4">#REF!</definedName>
    <definedName name="qs" hidden="1">{#N/A,#N/A,TRUE,"Page de garde";#N/A,#N/A,TRUE,"Récap";#N/A,#N/A,TRUE,"2001";#N/A,#N/A,TRUE,"2002";#N/A,#N/A,TRUE,"MN";#N/A,#N/A,TRUE,"CB-CN ";#N/A,#N/A,TRUE,"Point TVA (avec ES)"}</definedName>
    <definedName name="Ref" localSheetId="4">#REF!</definedName>
    <definedName name="remu2002" localSheetId="4">#REF!</definedName>
    <definedName name="remu2003" localSheetId="4">'[1]I - Données de base'!#REF!</definedName>
    <definedName name="reposrts" localSheetId="4">#REF!</definedName>
    <definedName name="RGA" localSheetId="4">'[6]227'!#REF!</definedName>
    <definedName name="RGA_5" localSheetId="4">'[4]MAAP disponible 2010'!#REF!</definedName>
    <definedName name="RGA_9" localSheetId="4">#REF!</definedName>
    <definedName name="Rôle_DGME" localSheetId="4">#REF!</definedName>
    <definedName name="rr" localSheetId="4">#REF!</definedName>
    <definedName name="SALAIRE" localSheetId="4">#REF!</definedName>
    <definedName name="sals1" localSheetId="4">#REF!</definedName>
    <definedName name="sals2" localSheetId="4">#REF!</definedName>
    <definedName name="sals3" localSheetId="4">#REF!</definedName>
    <definedName name="sals4" localSheetId="4">#REF!</definedName>
    <definedName name="sals5" localSheetId="4">#REF!</definedName>
    <definedName name="sals6" localSheetId="4">#REF!</definedName>
    <definedName name="sals7" localSheetId="4">#REF!</definedName>
    <definedName name="sals8" localSheetId="4">#REF!</definedName>
    <definedName name="sdb" localSheetId="4">#REF!</definedName>
    <definedName name="sdqv" hidden="1">{#N/A,#N/A,TRUE,"Page de garde";#N/A,#N/A,TRUE,"Récap";#N/A,#N/A,TRUE,"2001";#N/A,#N/A,TRUE,"2002";#N/A,#N/A,TRUE,"MN";#N/A,#N/A,TRUE,"CB-CN ";#N/A,#N/A,TRUE,"Point TVA (avec ES)"}</definedName>
    <definedName name="Solde" hidden="1">{#N/A,#N/A,TRUE,"Page de garde";#N/A,#N/A,TRUE,"Récap";#N/A,#N/A,TRUE,"2001";#N/A,#N/A,TRUE,"2002";#N/A,#N/A,TRUE,"MN";#N/A,#N/A,TRUE,"CB-CN ";#N/A,#N/A,TRUE,"Point TVA (avec ES)"}</definedName>
    <definedName name="sous_actions" localSheetId="4">#REF!</definedName>
    <definedName name="sqdf" hidden="1">{#N/A,#N/A,FALSE,"couv";#N/A,#N/A,FALSE,"A1";#N/A,#N/A,FALSE,"B1";#N/A,#N/A,FALSE,"B2";#N/A,#N/A,FALSE,"C1";#N/A,#N/A,FALSE,"C3";#N/A,#N/A,FALSE,"C4";#N/A,#N/A,FALSE,"D1";#N/A,#N/A,FALSE,"D2";#N/A,#N/A,FALSE,"D3";#N/A,#N/A,FALSE,"E";#N/A,#N/A,FALSE,"E1A";#N/A,#N/A,FALSE,"E1B";#N/A,#N/A,FALSE,"E2";#N/A,#N/A,FALSE,"E3A ";#N/A,#N/A,FALSE,"E3B";#N/A,#N/A,FALSE,"E4";#N/A,#N/A,FALSE,"F1"}</definedName>
    <definedName name="ss" localSheetId="4">#REF!</definedName>
    <definedName name="sss" hidden="1">{#N/A,#N/A,TRUE,"Page de garde";#N/A,#N/A,TRUE,"Récap";#N/A,#N/A,TRUE,"2001";#N/A,#N/A,TRUE,"2002";#N/A,#N/A,TRUE,"MN";#N/A,#N/A,TRUE,"CB-CN ";#N/A,#N/A,TRUE,"Point TVA (avec ES)"}</definedName>
    <definedName name="suivi" hidden="1">{#N/A,#N/A,FALSE,"Synthèse";#N/A,#N/A,FALSE,"Evolution de la TVA";#N/A,#N/A,FALSE,"Ventilation DGI-Douanes";#N/A,#N/A,FALSE,"prévision hors constaté ";#N/A,#N/A,FALSE,"recettes et écart à la prévisio"}</definedName>
    <definedName name="t" localSheetId="4">#REF!</definedName>
    <definedName name="tab_prog" localSheetId="4">#REF!</definedName>
    <definedName name="table_actions" localSheetId="4">#REF!</definedName>
    <definedName name="TABLE_OS" localSheetId="4">#REF!</definedName>
    <definedName name="TABLE_PROG" localSheetId="4">#REF!</definedName>
    <definedName name="TABLEDS" localSheetId="4">#REF!</definedName>
    <definedName name="TB" localSheetId="4">#REF!</definedName>
    <definedName name="TB_ST" localSheetId="4">#REF!</definedName>
    <definedName name="TB_ST1" localSheetId="4">#REF!</definedName>
    <definedName name="tghth" hidden="1">{"'TBADMI (Annexe 3)'!$B$164:$G$189"}</definedName>
    <definedName name="titres_LOLF" localSheetId="4">#REF!</definedName>
    <definedName name="tot_agrégats" localSheetId="4">#REF!</definedName>
    <definedName name="TOTHP" localSheetId="4">#REF!</definedName>
    <definedName name="TR" localSheetId="4">#REF!</definedName>
    <definedName name="transf" localSheetId="4">#REF!</definedName>
    <definedName name="transf2002" localSheetId="4">'[1]I - Données de base'!#REF!</definedName>
    <definedName name="transfertsDae" localSheetId="4">#REF!</definedName>
    <definedName name="transfertsDcat" localSheetId="4">#REF!</definedName>
    <definedName name="transfertsDcp" localSheetId="4">#REF!</definedName>
    <definedName name="transfertsDestination" localSheetId="4">#REF!</definedName>
    <definedName name="transfertsOae" localSheetId="4">#REF!</definedName>
    <definedName name="transfertsOcat" localSheetId="4">#REF!</definedName>
    <definedName name="transfertsOcp" localSheetId="4">#REF!</definedName>
    <definedName name="transfertsOrigine" localSheetId="4">#REF!</definedName>
    <definedName name="TTT" localSheetId="4">#REF!</definedName>
    <definedName name="txchargesprimes" localSheetId="4">#REF!</definedName>
    <definedName name="txchargesremuprincip" localSheetId="4">#REF!</definedName>
    <definedName name="typres" localSheetId="4">#REF!</definedName>
    <definedName name="uu" localSheetId="4">'[9]Tableau d''origine'!#REF!</definedName>
    <definedName name="UUU" localSheetId="4">#REF!</definedName>
    <definedName name="vac" localSheetId="4">#REF!</definedName>
    <definedName name="vp" localSheetId="4">#REF!</definedName>
    <definedName name="wrn.Dossier." hidden="1">{#N/A,#N/A,FALSE,"couv";#N/A,#N/A,FALSE,"A1";#N/A,#N/A,FALSE,"B1";#N/A,#N/A,FALSE,"B2";#N/A,#N/A,FALSE,"C1";#N/A,#N/A,FALSE,"C3";#N/A,#N/A,FALSE,"C4";#N/A,#N/A,FALSE,"D1";#N/A,#N/A,FALSE,"D2";#N/A,#N/A,FALSE,"D3";#N/A,#N/A,FALSE,"E";#N/A,#N/A,FALSE,"E1A";#N/A,#N/A,FALSE,"E1B";#N/A,#N/A,FALSE,"E2";#N/A,#N/A,FALSE,"E3A ";#N/A,#N/A,FALSE,"E3B";#N/A,#N/A,FALSE,"E4";#N/A,#N/A,FALSE,"F1"}</definedName>
    <definedName name="wrn.Dossier._.BEH._.2000." hidden="1">{#N/A,#N/A,TRUE,"Page de garde";#N/A,#N/A,TRUE,"Récap";#N/A,#N/A,TRUE,"2001";#N/A,#N/A,TRUE,"2002";#N/A,#N/A,TRUE,"MN";#N/A,#N/A,TRUE,"CB-CN ";#N/A,#N/A,TRUE,"Point TVA (avec ES)"}</definedName>
    <definedName name="wrn.Dossier._.janvier." hidden="1">{#N/A,#N/A,FALSE,"c_janv";#N/A,#N/A,FALSE,"A1";#N/A,#N/A,FALSE,"B1";#N/A,#N/A,FALSE,"B2";#N/A,#N/A,FALSE,"C1";#N/A,#N/A,FALSE,"C3";#N/A,#N/A,FALSE,"C4";#N/A,#N/A,FALSE,"D1";#N/A,#N/A,FALSE,"D2";#N/A,#N/A,FALSE,"D3";#N/A,#N/A,FALSE,"E1A";#N/A,#N/A,FALSE,"E1B";#N/A,#N/A,FALSE,"E2";#N/A,#N/A,FALSE,"E3A ";#N/A,#N/A,FALSE,"E3B";#N/A,#N/A,FALSE,"E4";#N/A,#N/A,FALSE,"F1"}</definedName>
    <definedName name="wrn.Dossier._.Sénat." hidden="1">{#N/A,#N/A,FALSE,"c_sénat";#N/A,#N/A,FALSE,"A1";#N/A,#N/A,FALSE,"B1";#N/A,#N/A,FALSE,"B2";#N/A,#N/A,FALSE,"C1";#N/A,#N/A,FALSE,"C3";#N/A,#N/A,FALSE,"C4";#N/A,#N/A,FALSE,"D1";#N/A,#N/A,FALSE,"D2";#N/A,#N/A,FALSE,"D3";#N/A,#N/A,FALSE,"E1A";#N/A,#N/A,FALSE,"E1B";#N/A,#N/A,FALSE,"E2";#N/A,#N/A,FALSE,"E3A ";#N/A,#N/A,FALSE,"E3B";#N/A,#N/A,FALSE,"E4";#N/A,#N/A,FALSE,"F1"}</definedName>
    <definedName name="wrn.sh_coul." hidden="1">{#N/A,#N/A,FALSE,"A2C";#N/A,#N/A,FALSE,"A3C";#N/A,#N/A,FALSE,"A4C";#N/A,#N/A,FALSE,"A5C";#N/A,#N/A,FALSE,"A3PRIVAT";#N/A,#N/A,FALSE,"A4LFI";#N/A,#N/A,FALSE,"A5LFI";#N/A,#N/A,FALSE,"C2C"}</definedName>
    <definedName name="wrn.sh_nb." hidden="1">{#N/A,#N/A,FALSE,"A2";#N/A,#N/A,FALSE,"A3";#N/A,#N/A,FALSE,"A4";#N/A,#N/A,FALSE,"A5";#N/A,#N/A,FALSE,"C2"}</definedName>
    <definedName name="wrn.Suivi._.mensuel." hidden="1">{#N/A,#N/A,FALSE,"Synthèse";#N/A,#N/A,FALSE,"Evolution de la TVA";#N/A,#N/A,FALSE,"Ventilation DGI-Douanes";#N/A,#N/A,FALSE,"prévision hors constaté ";#N/A,#N/A,FALSE,"recettes et écart à la prévisio"}</definedName>
    <definedName name="X" localSheetId="4">#REF!</definedName>
    <definedName name="_xlnm.Print_Area" localSheetId="1">'2-Emplois'!$A$1:$AA$75</definedName>
    <definedName name="_xlnm.Print_Area" localSheetId="4">'Opérateurs 2018-2022'!$B$1:$X$191</definedName>
    <definedName name="_xlnm.Print_Area" localSheetId="3">'pm. PLF17 Détail des catégories'!$B$1:$F$1</definedName>
    <definedName name="_xlnm.Print_Area" localSheetId="2">'pm. PLF17 Liste des opérateurs'!$A$1:$F$1</definedName>
    <definedName name="Zone_impres_MI" localSheetId="4">#REF!</definedName>
  </definedNames>
  <calcPr calcId="145621"/>
</workbook>
</file>

<file path=xl/calcChain.xml><?xml version="1.0" encoding="utf-8"?>
<calcChain xmlns="http://schemas.openxmlformats.org/spreadsheetml/2006/main">
  <c r="K11" i="12" l="1"/>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10" i="12"/>
  <c r="E11" i="12"/>
  <c r="G11" i="12"/>
  <c r="E12" i="12"/>
  <c r="G12" i="12"/>
  <c r="E13" i="12"/>
  <c r="G13" i="12"/>
  <c r="E14" i="12"/>
  <c r="G14" i="12"/>
  <c r="E15" i="12"/>
  <c r="G15" i="12"/>
  <c r="E16" i="12"/>
  <c r="G16" i="12"/>
  <c r="E17" i="12"/>
  <c r="G17" i="12"/>
  <c r="E18" i="12"/>
  <c r="G18" i="12"/>
  <c r="E19" i="12"/>
  <c r="G19" i="12"/>
  <c r="E20" i="12"/>
  <c r="G20" i="12"/>
  <c r="E21" i="12"/>
  <c r="G21" i="12"/>
  <c r="E22" i="12"/>
  <c r="G22" i="12"/>
  <c r="E23" i="12"/>
  <c r="G23" i="12"/>
  <c r="E24" i="12"/>
  <c r="G24" i="12"/>
  <c r="E25" i="12"/>
  <c r="G25" i="12"/>
  <c r="E26" i="12"/>
  <c r="G26" i="12"/>
  <c r="E27" i="12"/>
  <c r="G27" i="12"/>
  <c r="E28" i="12"/>
  <c r="G28" i="12"/>
  <c r="E29" i="12"/>
  <c r="G29" i="12"/>
  <c r="E30" i="12"/>
  <c r="G30" i="12"/>
  <c r="E31" i="12"/>
  <c r="G31" i="12"/>
  <c r="E32" i="12"/>
  <c r="G32" i="12"/>
  <c r="E33" i="12"/>
  <c r="G33" i="12"/>
  <c r="E34" i="12"/>
  <c r="G34" i="12"/>
  <c r="E35" i="12"/>
  <c r="G35" i="12"/>
  <c r="E36" i="12"/>
  <c r="G36" i="12"/>
  <c r="E37" i="12"/>
  <c r="G37" i="12"/>
  <c r="E38" i="12"/>
  <c r="G38" i="12"/>
  <c r="E39" i="12"/>
  <c r="G39" i="12"/>
  <c r="E40" i="12"/>
  <c r="G40" i="12"/>
  <c r="E41" i="12"/>
  <c r="G41" i="12"/>
  <c r="E42" i="12"/>
  <c r="G42" i="12"/>
  <c r="E43" i="12"/>
  <c r="G43" i="12"/>
  <c r="E44" i="12"/>
  <c r="G44" i="12"/>
  <c r="E45" i="12"/>
  <c r="G45" i="12"/>
  <c r="E46" i="12"/>
  <c r="G46" i="12"/>
  <c r="E47" i="12"/>
  <c r="G47" i="12"/>
  <c r="E48" i="12"/>
  <c r="G48" i="12"/>
  <c r="E49" i="12"/>
  <c r="G49" i="12"/>
  <c r="E50" i="12"/>
  <c r="G50" i="12"/>
  <c r="E51" i="12"/>
  <c r="G51" i="12"/>
  <c r="E52" i="12"/>
  <c r="G52" i="12"/>
  <c r="E53" i="12"/>
  <c r="G53" i="12"/>
  <c r="E54" i="12"/>
  <c r="G54" i="12"/>
  <c r="E55" i="12"/>
  <c r="G55" i="12"/>
  <c r="E56" i="12"/>
  <c r="G56" i="12"/>
  <c r="E57" i="12"/>
  <c r="G57" i="12"/>
  <c r="E58" i="12"/>
  <c r="G58" i="12"/>
  <c r="E59" i="12"/>
  <c r="G59" i="12"/>
  <c r="E60" i="12"/>
  <c r="G60" i="12"/>
  <c r="E61" i="12"/>
  <c r="G61" i="12"/>
  <c r="E62" i="12"/>
  <c r="G62" i="12"/>
  <c r="E63" i="12"/>
  <c r="G63" i="12"/>
  <c r="E64" i="12"/>
  <c r="G64" i="12"/>
  <c r="E65" i="12"/>
  <c r="G65" i="12"/>
  <c r="E66" i="12"/>
  <c r="G66" i="12"/>
  <c r="E67" i="12"/>
  <c r="G67" i="12"/>
  <c r="E68" i="12"/>
  <c r="G68" i="12"/>
  <c r="E69" i="12"/>
  <c r="G69" i="12"/>
  <c r="E70" i="12"/>
  <c r="G70" i="12"/>
  <c r="E71" i="12"/>
  <c r="G71" i="12"/>
  <c r="G10" i="12"/>
  <c r="E10" i="12"/>
  <c r="G191" i="16" l="1"/>
  <c r="O8" i="12" l="1"/>
  <c r="O73" i="12" s="1"/>
  <c r="M8" i="12" l="1"/>
  <c r="M73" i="12" s="1"/>
  <c r="Q8" i="12" l="1"/>
  <c r="Q73" i="12" s="1"/>
  <c r="W8" i="12"/>
  <c r="W73" i="12" s="1"/>
  <c r="Y8" i="12" l="1"/>
  <c r="Y73" i="12" s="1"/>
  <c r="Y7" i="12"/>
  <c r="H8" i="12"/>
  <c r="G8" i="12" l="1"/>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10" i="12"/>
  <c r="F191" i="16"/>
  <c r="E191" i="16"/>
  <c r="E8" i="12" l="1"/>
  <c r="E73" i="12" s="1"/>
  <c r="X8" i="12" l="1"/>
  <c r="X73" i="12" s="1"/>
  <c r="V8" i="12"/>
  <c r="V73" i="12" s="1"/>
  <c r="X7" i="12"/>
  <c r="V7" i="12"/>
  <c r="T8" i="12"/>
  <c r="T73" i="12" s="1"/>
  <c r="R8" i="12"/>
  <c r="R73" i="12" s="1"/>
  <c r="L8" i="12"/>
  <c r="L73" i="12" s="1"/>
  <c r="K8" i="12"/>
  <c r="K73" i="12" s="1"/>
  <c r="J8" i="12"/>
  <c r="J73" i="12" s="1"/>
  <c r="H73" i="12"/>
  <c r="G73" i="12"/>
  <c r="T7" i="12"/>
  <c r="R7" i="12"/>
  <c r="S7" i="12"/>
  <c r="P7" i="12"/>
  <c r="L7" i="12"/>
  <c r="K7" i="12"/>
  <c r="J7" i="12"/>
  <c r="H7" i="12"/>
  <c r="G7" i="12"/>
  <c r="E16" i="4"/>
  <c r="F16" i="4" s="1"/>
  <c r="E19" i="4"/>
  <c r="F19" i="4" s="1"/>
  <c r="F18" i="4"/>
  <c r="F13" i="4"/>
  <c r="F14" i="4"/>
  <c r="S8" i="12" l="1"/>
  <c r="S73" i="12" s="1"/>
  <c r="F12" i="4"/>
  <c r="F17" i="4"/>
  <c r="F15" i="4"/>
  <c r="P8" i="12" l="1"/>
  <c r="P73" i="12" s="1"/>
</calcChain>
</file>

<file path=xl/sharedStrings.xml><?xml version="1.0" encoding="utf-8"?>
<sst xmlns="http://schemas.openxmlformats.org/spreadsheetml/2006/main" count="5744" uniqueCount="765">
  <si>
    <t>Mission</t>
  </si>
  <si>
    <r>
      <t xml:space="preserve">FICHE DE QUALIFICATION AU PERIMETRE DES OPERATEURS DE L'ETAT 
</t>
    </r>
    <r>
      <rPr>
        <sz val="12"/>
        <rFont val="Arial"/>
        <family val="2"/>
      </rPr>
      <t xml:space="preserve">(à compléter en cas de création, suppression et transformation d'opérateurs) </t>
    </r>
  </si>
  <si>
    <t>Référence du ou des texte(s) institutif(s)</t>
  </si>
  <si>
    <t>INDICE 1</t>
  </si>
  <si>
    <t>Mission(s)</t>
  </si>
  <si>
    <t>Programme(s)</t>
  </si>
  <si>
    <t>Activité de service public rattachée à la mise en œuvre d'une politique publique</t>
  </si>
  <si>
    <t>INDICE 2</t>
  </si>
  <si>
    <t>Type de financement</t>
  </si>
  <si>
    <t>% ressources totales</t>
  </si>
  <si>
    <t>Subvention pour charges de service public (catégorie 32)</t>
  </si>
  <si>
    <t>Dotations en fonds propres (catégories 72)</t>
  </si>
  <si>
    <t>Transferts (titre 6)</t>
  </si>
  <si>
    <t>Ressources fiscales affectées</t>
  </si>
  <si>
    <t>1- Total financement Etat</t>
  </si>
  <si>
    <t>2- Subventions et dotations de collectivités et organismes publics autres que l'Etat</t>
  </si>
  <si>
    <t>3- Ressources propres</t>
  </si>
  <si>
    <t>Total des financements (1+2+3)</t>
  </si>
  <si>
    <t>INDICE 3</t>
  </si>
  <si>
    <t>Critères relatifs au pouvoir de contrôle</t>
  </si>
  <si>
    <t>L'État détient, directement ou indirectement, la majorité des droits de vote dans l'organe délibérant</t>
  </si>
  <si>
    <t>oui/non</t>
  </si>
  <si>
    <r>
      <t xml:space="preserve">Contrôle par l'Etat 
</t>
    </r>
    <r>
      <rPr>
        <b/>
        <i/>
        <sz val="11"/>
        <rFont val="Arial"/>
        <family val="2"/>
      </rPr>
      <t>au sens de la norme 7 du RNCE</t>
    </r>
  </si>
  <si>
    <t>L'État a le pouvoir de nommer ou de révoquer la majorité des membres de l'organe dirigeant (CA ou autre)</t>
  </si>
  <si>
    <t>L'État dispose, lors des réunions de l'organe dirigeant, directement ou indirectement, d'une fraction des droits de vote supérieure à 40% et aucune personne ne détient directement ou indirectement une fraction supérieure à la sienne</t>
  </si>
  <si>
    <t>L'État détient le contrôle de l'entité en vertu de dispositions explicites</t>
  </si>
  <si>
    <t xml:space="preserve">L'État a la capacité de rejeter le budget de fonctionnement ou d'investissement de l'entité </t>
  </si>
  <si>
    <t>L'État a la capacité de rejeter, annuler ou modifier les décisions de l'organe dirigeant de l'entité</t>
  </si>
  <si>
    <t xml:space="preserve">L'État a la capacité d'approuver le recrutement, le changement d'affectation ou la révocation des dirigeants de l'entité </t>
  </si>
  <si>
    <t>La mission de l'entité est établie et limitée par la loi</t>
  </si>
  <si>
    <t>L'État détient une action spécifique lui conférant certains droits tels que droit de veto sur l'évolution du capital, la cession d'actifs ou d'autres droits de ce type</t>
  </si>
  <si>
    <t>Critères relatifs aux avantages retirés de l'activité et aux risques assumés par l'Etat</t>
  </si>
  <si>
    <t>L'État a le pouvoir de faire cesser l'activité de l'entité et d'en obtenir un niveau significatif des avantages économiques résiduels ou d'en supporter un niveau significatif d'obligations</t>
  </si>
  <si>
    <t>L'État a le pouvoir d'imposer des transferts d'actifs en provenance de l'entité concernée à son profit et/ou détient la responsabilité de certaines obligations de l'entité concernée</t>
  </si>
  <si>
    <t>L'État détient un droit direct ou indirect sur l'actif (ou le passif) net de l'entité, avec un accès continu à ce dernier</t>
  </si>
  <si>
    <t>L'État détient un droit sur un niveau significatif de l'actif (ou du passif) net de l'entité concernée en cas de liquidation</t>
  </si>
  <si>
    <t>L'État a la capacité d'imposer à l'entité concernée une coopération de manière à atteindre ses propres objectifs</t>
  </si>
  <si>
    <t>L'État est responsable du passif résiduel de l'entité</t>
  </si>
  <si>
    <t>INDICE 4</t>
  </si>
  <si>
    <t>Part des crédits versés à l'opérateur dans les crédits du programme (en %)</t>
  </si>
  <si>
    <t>%</t>
  </si>
  <si>
    <t xml:space="preserve">Poids dans le programme de rattachement </t>
  </si>
  <si>
    <t>L'opérateur contribue de manière importante à la réalisation d'un ou plusieurs objectifs du programme (volet performance des PAP/RAP)</t>
  </si>
  <si>
    <t>INDICE 5</t>
  </si>
  <si>
    <t xml:space="preserve">L'établissement occupe ou exploite des biens patrimoniaux que l'Etat lui a remis en dotation ? </t>
  </si>
  <si>
    <t>Patrimoine</t>
  </si>
  <si>
    <t>L'établissement occupe ou exploite des biens patrimoniaux que l'Etat met à sa disposition ?</t>
  </si>
  <si>
    <t>Informations complémentaires</t>
  </si>
  <si>
    <t>L'établissement fait partie du périmètre des ODAC (organismes divers d'administration centrale)</t>
  </si>
  <si>
    <t>La direction du Budget siège au CA</t>
  </si>
  <si>
    <t>Opérateur / non opérateur</t>
  </si>
  <si>
    <r>
      <t>Commentaires</t>
    </r>
    <r>
      <rPr>
        <sz val="10"/>
        <rFont val="Arial"/>
        <family val="2"/>
      </rPr>
      <t xml:space="preserve"> : tout élément destiné à éclairer la décision de classement</t>
    </r>
  </si>
  <si>
    <t>Organisme</t>
  </si>
  <si>
    <t>Statut</t>
  </si>
  <si>
    <t>Montant 
en milliers d'euros</t>
  </si>
  <si>
    <t>Financement majoritaire de l'Etat et/ou supérieur à un million d'euro</t>
  </si>
  <si>
    <r>
      <t>Référence</t>
    </r>
    <r>
      <rPr>
        <sz val="10"/>
        <rFont val="Arial"/>
        <family val="2"/>
      </rPr>
      <t xml:space="preserve"> : 
budget initial de l'année en cours</t>
    </r>
  </si>
  <si>
    <t>Total</t>
  </si>
  <si>
    <t>CLASSEMENT 
en 2016</t>
  </si>
  <si>
    <t>(1)</t>
  </si>
  <si>
    <t>(2)</t>
  </si>
  <si>
    <t>(4)</t>
  </si>
  <si>
    <t>(5)</t>
  </si>
  <si>
    <t>(7)</t>
  </si>
  <si>
    <t>(8)</t>
  </si>
  <si>
    <t>(9)</t>
  </si>
  <si>
    <t>(10)</t>
  </si>
  <si>
    <t>CONFERENCE TECHNIQUE - TABLEAU EMPLOIS OPERATEURS</t>
  </si>
  <si>
    <t>Identification de l'opérateur</t>
  </si>
  <si>
    <t>Commentaires</t>
  </si>
  <si>
    <t>Plafond d'emplois LFI / LFR
(en ETPT)</t>
  </si>
  <si>
    <t>Exécution du plafond d'emplois
(en ETPT)</t>
  </si>
  <si>
    <t>Plafond d'emplois LFI
(en ETPT)</t>
  </si>
  <si>
    <t>Prévision d'exécution du plafond d'emplois
(en ETPT)</t>
  </si>
  <si>
    <t>Abattement de la vacance structurelle
(en ETPT)</t>
  </si>
  <si>
    <t>Schéma d'emplois 
(en ETP)</t>
  </si>
  <si>
    <t>PGM</t>
  </si>
  <si>
    <t>Opé</t>
  </si>
  <si>
    <t>(6)</t>
  </si>
  <si>
    <t>Nom fichier</t>
  </si>
  <si>
    <t xml:space="preserve">Statut </t>
  </si>
  <si>
    <t>Programme (chef de file)</t>
  </si>
  <si>
    <t>Mission (correspondant au programme chef de file)</t>
  </si>
  <si>
    <t>Autres programmes (non chef de file) si opérateur multi-rattaché</t>
  </si>
  <si>
    <t>Nombre d'opérateurs de la catégorie ou 1 si opérateur unique</t>
  </si>
  <si>
    <t>ABM - Agence de biomédecine</t>
  </si>
  <si>
    <t>EPA</t>
  </si>
  <si>
    <t>204 - Prévention, sécurité sanitaire et offre de soins</t>
  </si>
  <si>
    <t>Santé</t>
  </si>
  <si>
    <t>Académie des technologies</t>
  </si>
  <si>
    <t>172 - Recherches scientifiques et technologiques pluridisciplinaires</t>
  </si>
  <si>
    <t>Recherche et enseignement supérieur</t>
  </si>
  <si>
    <t>GIP</t>
  </si>
  <si>
    <t>ADEME - Agence de l'environnement et de la maîtrise de l'énergie</t>
  </si>
  <si>
    <t>EPIC</t>
  </si>
  <si>
    <t>181 - Prévention des risques</t>
  </si>
  <si>
    <t>Écologie, développement et mobilité durables</t>
  </si>
  <si>
    <t xml:space="preserve">190 - Recherche dans les domaines de l'énergie, du développement et de la mobilité durables , </t>
  </si>
  <si>
    <t>AEFE - Agence pour l'enseignement français à l'étranger</t>
  </si>
  <si>
    <t>185 - Diplomatie culturelle et d'influence</t>
  </si>
  <si>
    <t>Action extérieure de l'État</t>
  </si>
  <si>
    <t>AFA - Agence française de l'adoption</t>
  </si>
  <si>
    <t>304 - Inclusion sociale et protection des personnes</t>
  </si>
  <si>
    <t>Solidarité, insertion et égalité des chances</t>
  </si>
  <si>
    <t>AFITF - Agence de financement des infrastructures de transport de France</t>
  </si>
  <si>
    <t>203 - Infrastructures et services de transports</t>
  </si>
  <si>
    <t>AFR - Académie de France à Rome</t>
  </si>
  <si>
    <t>224 - Transmission des savoirs et démocratisation de la culture</t>
  </si>
  <si>
    <t>Culture</t>
  </si>
  <si>
    <t>113 - Paysages, eau et biodiversité</t>
  </si>
  <si>
    <t>Agence du service civique - Agence Erasmus + Jeunesse et Sports</t>
  </si>
  <si>
    <t>163 - Jeunesse et vie associative</t>
  </si>
  <si>
    <t>Sport, jeunesse et vie associative</t>
  </si>
  <si>
    <t>Agences de l'eau</t>
  </si>
  <si>
    <t>Catégorie</t>
  </si>
  <si>
    <t>Agences régionales de santé</t>
  </si>
  <si>
    <t>124 - Conduite et soutien des politiques sanitaires, sociales, du sport, de la jeunesse et de la vie associative</t>
  </si>
  <si>
    <t>ANACT - Agence nationale pour l'amélioration des conditions de travail</t>
  </si>
  <si>
    <t>111 - Amélioration de la qualité de l'emploi et des relations du travail</t>
  </si>
  <si>
    <t>Travail et emploi</t>
  </si>
  <si>
    <t>ANAH - Agence nationale de l'habitat</t>
  </si>
  <si>
    <t>135 - Urbanisme, territoires et amélioration de l'habitat</t>
  </si>
  <si>
    <t>Égalité des territoires et logement</t>
  </si>
  <si>
    <t>ANCOLS - Agence nationale de contrôle du logement social</t>
  </si>
  <si>
    <t>ANDRA - Agence nationale pour la gestion des déchets radioactifs</t>
  </si>
  <si>
    <t>174 - Énergie, climat et après-mines</t>
  </si>
  <si>
    <t xml:space="preserve">181 - Prévention des risques , </t>
  </si>
  <si>
    <t>ANFr - Agence nationale des fréquences</t>
  </si>
  <si>
    <t>134 - Développement des entreprises et du tourisme</t>
  </si>
  <si>
    <t>Économie</t>
  </si>
  <si>
    <t>ANGDM - Agence nationale pour la garantie des droits des mineurs</t>
  </si>
  <si>
    <t>ANR - Agence nationale de la recherche</t>
  </si>
  <si>
    <t>ANRU - Agence nationale pour la rénovation urbaine</t>
  </si>
  <si>
    <t>147 - Politique de la ville</t>
  </si>
  <si>
    <t>Politique des territoires</t>
  </si>
  <si>
    <t>ANSéS - Agence nationale de sécurité sanitaire, de l'alimentation, de l'environnement et du travail</t>
  </si>
  <si>
    <t>206 - Sécurité et qualité sanitaires de l'alimentation</t>
  </si>
  <si>
    <t>Agriculture, alimentation, forêt et affaires rurales</t>
  </si>
  <si>
    <t xml:space="preserve">111 - Amélioration de la qualité de l'emploi et des relations du travail , 181 - Prévention des risques , 190 - Recherche dans les domaines de l'énergie, du développement et de la mobilité durables , 204 - Prévention, sécurité sanitaire et offre de soins , </t>
  </si>
  <si>
    <t>ANSM - Agence nationale de sécurité du médicament et des produits de santé</t>
  </si>
  <si>
    <t>ANTAI - Agence nationale de traitement automatisé des infractions</t>
  </si>
  <si>
    <t>753 - Contrôle et modernisation de la politique de la circulation et du stationnement routiers</t>
  </si>
  <si>
    <t>Contrôle de la circulation et du stationnement routiers</t>
  </si>
  <si>
    <t>ANTS - Agence nationale des titres sécurisés</t>
  </si>
  <si>
    <t>307 - Administration territoriale</t>
  </si>
  <si>
    <t>Administration générale et territoriale de l'État</t>
  </si>
  <si>
    <t>APIJ - Agence publique pour l'immobilier de la Justice</t>
  </si>
  <si>
    <t>310 - Conduite et pilotage de la politique de la justice</t>
  </si>
  <si>
    <t>Justice</t>
  </si>
  <si>
    <t>ASP - Agence de services et de paiement</t>
  </si>
  <si>
    <t xml:space="preserve">102 - Accès et retour à l'emploi , </t>
  </si>
  <si>
    <t>Associations de coordination technique agricole et des industries agroalimentaires</t>
  </si>
  <si>
    <t>142 - Enseignement supérieur et recherche agricoles</t>
  </si>
  <si>
    <t>Atout-France</t>
  </si>
  <si>
    <t>GIE</t>
  </si>
  <si>
    <t>Autres opérateurs d'enseignement supérieur et de recherche</t>
  </si>
  <si>
    <t>150 - Formations supérieures et recherche universitaire</t>
  </si>
  <si>
    <t>BnF - Bibliothèque nationale de France</t>
  </si>
  <si>
    <t>334 - Livre et industries culturelles</t>
  </si>
  <si>
    <t>Médias, livre et industries culturelles</t>
  </si>
  <si>
    <t>BPI - Bibliothèque publique d'information</t>
  </si>
  <si>
    <t>BRGM - Bureau de recherches géologiques et minières</t>
  </si>
  <si>
    <t>Business France</t>
  </si>
  <si>
    <t xml:space="preserve">112 - Impulsion et coordination de la politique d'aménagement du territoire , </t>
  </si>
  <si>
    <t>CAMPUS FRANCE - Agence de promotion des formations et des échanges éducatifs et scientifiques (EGIDE + Campus France)</t>
  </si>
  <si>
    <t>CAPA - Cité de l'architecture et du patrimoine</t>
  </si>
  <si>
    <t>175 - Patrimoines</t>
  </si>
  <si>
    <t>CEA - Commissariat à l'énergie atomique et aux énergies alternatives</t>
  </si>
  <si>
    <t xml:space="preserve">190 - Recherche dans les domaines de l'énergie, du développement et de la mobilité durables , 191 - Recherche duale (civile et militaire) , 212 - Soutien de la politique de la défense , </t>
  </si>
  <si>
    <t>155 - Conception, gestion et évaluation des politiques de l'emploi et du travail</t>
  </si>
  <si>
    <t>CELRL - Conservatoire de l'espace littoral et des rivages lacustres</t>
  </si>
  <si>
    <t>Centre INFFO - Centre pour le développement de l'information sur la formation permanente</t>
  </si>
  <si>
    <t>Association</t>
  </si>
  <si>
    <t>103 - Accompagnement des mutations économiques et développement de l'emploi</t>
  </si>
  <si>
    <t>Centre national de la danse</t>
  </si>
  <si>
    <t>131 - Création</t>
  </si>
  <si>
    <t>Centre national des arts du cirque</t>
  </si>
  <si>
    <t>CEREMA - Centre d'études et d'expertise sur les risques, l'environnement, la mobilité et l'aménagement</t>
  </si>
  <si>
    <t>217 - Conduite et pilotage des politiques de l'écologie, du développement et de la mobilité durables</t>
  </si>
  <si>
    <t>CEREQ - Centre d'Etudes et de Recherches sur les Qualifications</t>
  </si>
  <si>
    <t>214 - Soutien de la politique de l'éducation nationale</t>
  </si>
  <si>
    <t>Enseignement scolaire</t>
  </si>
  <si>
    <t xml:space="preserve">155 - Conception, gestion et évaluation des politiques de l'emploi et du travail , </t>
  </si>
  <si>
    <t>CGLLS - Caisse de garantie du logement locatif social</t>
  </si>
  <si>
    <t>CIEP - Centre international d'études pédagogiques</t>
  </si>
  <si>
    <t>CIFAD - Centre Interministériel de Formation Anti Drogue</t>
  </si>
  <si>
    <t>129 - Coordination du travail gouvernemental</t>
  </si>
  <si>
    <t>Direction de l'action du Gouvernement</t>
  </si>
  <si>
    <t>Cinémathèque française</t>
  </si>
  <si>
    <t>CIRAD - Centre de coopération internationale en recherche agronomique pour le développement</t>
  </si>
  <si>
    <t>CITEPA - Centre interprofessionnel technique d'études de la pollution atmosphérique</t>
  </si>
  <si>
    <t>CMN - Centre des monuments nationaux</t>
  </si>
  <si>
    <t>CNAC-GP - Centre national d'art et de culture - Georges Pompidou</t>
  </si>
  <si>
    <t>CNAP - Centre national des arts plastiques</t>
  </si>
  <si>
    <t>CNAPS - Conseil national des activités privées de sécurité</t>
  </si>
  <si>
    <t>sui generis</t>
  </si>
  <si>
    <t>216 - Conduite et pilotage des politiques de l'intérieur</t>
  </si>
  <si>
    <t>CNC - Centre national du cinéma et de l'image animée</t>
  </si>
  <si>
    <t>CNDS - Centre national pour le développement du sport</t>
  </si>
  <si>
    <t>219 - Sport</t>
  </si>
  <si>
    <t>CNED - Centre national d'enseignement à distance</t>
  </si>
  <si>
    <t>CNES - Centre national d'études spatiales</t>
  </si>
  <si>
    <t>193 - Recherche spatiale</t>
  </si>
  <si>
    <t xml:space="preserve">191 - Recherche duale (civile et militaire) , </t>
  </si>
  <si>
    <t>CNL - Centre national du livre</t>
  </si>
  <si>
    <t>CNPF - Centre national de la propriété forestière</t>
  </si>
  <si>
    <t>CNRS - Centre national de la recherche scientifique</t>
  </si>
  <si>
    <t>EPST</t>
  </si>
  <si>
    <t>CNSAD - Conservatoire national supérieur d'art dramatique</t>
  </si>
  <si>
    <t>CNSMD Lyon - Conservatoire national supérieur de musique et de danse de Lyon</t>
  </si>
  <si>
    <t>CNSMD Paris - Conservatoire national supérieur de musique et de danse de Paris</t>
  </si>
  <si>
    <t>CNV - Centre national de la chanson, des variétés et du jazz</t>
  </si>
  <si>
    <t>Comédie Française</t>
  </si>
  <si>
    <t>Conseil national des communes « Compagnon de la Libération »</t>
  </si>
  <si>
    <t>Ecole du Louvre</t>
  </si>
  <si>
    <t>Ecoles d'architecture - Ecoles nationales supérieures d'architecture</t>
  </si>
  <si>
    <t>Ecoles d'art en Région</t>
  </si>
  <si>
    <t>Ecoles d'enseignement supérieur agricole et vétérinaire</t>
  </si>
  <si>
    <t>192 - Recherche et enseignement supérieur en matière économique et industrielle</t>
  </si>
  <si>
    <t>Ecoles et formations d'ingénieurs</t>
  </si>
  <si>
    <t>Ecoles nationales des sports</t>
  </si>
  <si>
    <t>ECPAD - Etablissement de communication et de production audiovisuelle de la défense</t>
  </si>
  <si>
    <t>212 - Soutien de la politique de la défense</t>
  </si>
  <si>
    <t>Défense</t>
  </si>
  <si>
    <t>EHESP - Ecole des hautes études en santé publique</t>
  </si>
  <si>
    <t>EPSCP</t>
  </si>
  <si>
    <t>ENAC - Ecole nationale de l'aviation civile</t>
  </si>
  <si>
    <t>613 - Soutien aux prestations de l'aviation civile</t>
  </si>
  <si>
    <t>Contrôle et exploitation aériens</t>
  </si>
  <si>
    <t>ENA - Ecole nationale d'administration</t>
  </si>
  <si>
    <t>148 - Fonction publique</t>
  </si>
  <si>
    <t>Gestion des finances publiques et des ressources humaines</t>
  </si>
  <si>
    <t>ENAP - Ecole nationale de l'administration pénitentiaire</t>
  </si>
  <si>
    <t>107 - Administration pénitentiaire</t>
  </si>
  <si>
    <t>ENIM - Etablissement national des invalides de la marine</t>
  </si>
  <si>
    <t>197 - Régimes de retraite et de sécurité sociale des marins</t>
  </si>
  <si>
    <t>Régimes sociaux et de retraite</t>
  </si>
  <si>
    <t>ENM - Ecole nationale de la magistrature</t>
  </si>
  <si>
    <t>166 - Justice judiciaire</t>
  </si>
  <si>
    <t>ENPC - Ecole nationale des Ponts et Chaussées</t>
  </si>
  <si>
    <t>ENSAD - Ecole nationale supérieure des arts décoratifs</t>
  </si>
  <si>
    <t>ENSBA - Ecole nationale supérieure des beaux-arts</t>
  </si>
  <si>
    <t>ENSCI - Ecole nationale supérieure de création industrielle</t>
  </si>
  <si>
    <t>Ensemble intercontemporain</t>
  </si>
  <si>
    <t>ENSM - Ecole nationale supérieure maritime</t>
  </si>
  <si>
    <t>205 - Sécurité et affaires maritimes, pêche et aquaculture</t>
  </si>
  <si>
    <t>ENSMIS - Ecole nationale supérieure des métiers de l'image et du son</t>
  </si>
  <si>
    <t>ENSPolice - Ecole nationale supérieure de la police</t>
  </si>
  <si>
    <t>176 - Police nationale</t>
  </si>
  <si>
    <t>Sécurités</t>
  </si>
  <si>
    <t>ENSTA Bretagne - Ecole nationale supérieure de techniques avancées Bretagne</t>
  </si>
  <si>
    <t>144 - Environnement et prospective de la politique de défense</t>
  </si>
  <si>
    <t>ENSTA ParisTech - Ecole nationale supérieure de techniques avancées ParisTech</t>
  </si>
  <si>
    <t>ENTPE - Ecole nationale des travaux publics de l'Etat</t>
  </si>
  <si>
    <t>EPARECA - Etablissement public national pour l'aménagement et la restructuration des espaces commerciaux et artisanaux</t>
  </si>
  <si>
    <t>EPAURIF - Etablissement public d'aménagement universitaire de la région Ile-de-France</t>
  </si>
  <si>
    <t>EPIDe - Etablissement public d'insertion de la défense</t>
  </si>
  <si>
    <t>102 - Accès et retour à l'emploi</t>
  </si>
  <si>
    <t>EPMQB - Etablissement public du musée du quai Branly</t>
  </si>
  <si>
    <t>EPPD - Etablissement public du palais de la porte Dorée (Cité nationale de l'histoire de l'immigration et aquarium)</t>
  </si>
  <si>
    <t>EPPGHV - Etablissement public du parc et de la grande halle de la Villette</t>
  </si>
  <si>
    <t>EPPJP - Etablissement Public du Palais de Justice de Paris</t>
  </si>
  <si>
    <t>EPSF - Etablissement public de sécurité ferroviaire</t>
  </si>
  <si>
    <t>EPV - Etablissement public du musée et du domaine national de Versailles</t>
  </si>
  <si>
    <t>Etablissement public Cité de la céramique - Sèvres et Limoges</t>
  </si>
  <si>
    <t>Etablissement public de la Cité de la musique - Philharmonie de Paris</t>
  </si>
  <si>
    <t>Etablissement public du château de Fontainebleau</t>
  </si>
  <si>
    <t>Etablissement public du domaine de Chambord</t>
  </si>
  <si>
    <t xml:space="preserve">113 - Paysages, eau et biodiversité , </t>
  </si>
  <si>
    <t>Etablissement public du Marais poitevin</t>
  </si>
  <si>
    <t>FNPCA - Fonds national de promotion du commerce et de l'artisanat</t>
  </si>
  <si>
    <t>Fonds de solidarité</t>
  </si>
  <si>
    <t>FranceAgriMer</t>
  </si>
  <si>
    <t>GENES - Groupement des écoles nationales d'économie et statistique</t>
  </si>
  <si>
    <t>Génopole</t>
  </si>
  <si>
    <t>GEODERIS - Groupement d'Intérêt Public INERIS/BRGM</t>
  </si>
  <si>
    <t>GIP - BIO - Agence française pour le développement et la promotion de l'agriculture biologique</t>
  </si>
  <si>
    <t>Grande Chancellerie de la Légion d'Honneur</t>
  </si>
  <si>
    <t>IFCE - Institut français du cheval et de l'équitation</t>
  </si>
  <si>
    <t>190 - Recherche dans les domaines de l'énergie, du développement et de la mobilité durables</t>
  </si>
  <si>
    <t>IFREMER - Institut français de recherche pour l'exploitation de la mer</t>
  </si>
  <si>
    <t>IFSTTAR - Institut français des sciences et technologies des transports, de l'aménagement et des réseaux</t>
  </si>
  <si>
    <t>IGN - Institut national de l'information géographique et forestière (fusion de l'IGN et de l'IFN)</t>
  </si>
  <si>
    <t>IHEDN - Institut des hautes études de Défense nationale</t>
  </si>
  <si>
    <t>IHEST - Institut des Hautes Etudes pour la Science et la Technologie</t>
  </si>
  <si>
    <t>INAO - Institut national de l'origine et de la qualité</t>
  </si>
  <si>
    <t>INCa - Institut National du Cancer</t>
  </si>
  <si>
    <t>INED - Institut national d'études démographiques</t>
  </si>
  <si>
    <t>INERIS - Institut national de l'environnement industriel et des risques</t>
  </si>
  <si>
    <t>INFOMA - Institut national de formation des personnels du ministère de l'agriculture</t>
  </si>
  <si>
    <t>215 - Conduite et pilotage des politiques de l'agriculture</t>
  </si>
  <si>
    <t>INHES-J - Institut national des hautes études de la sécurité et de la justice</t>
  </si>
  <si>
    <t>INI - Institution nationale des Invalides</t>
  </si>
  <si>
    <t>169 - Reconnaissance et réparation en faveur du monde combattant</t>
  </si>
  <si>
    <t>Anciens combattants, mémoire et liens avec la nation</t>
  </si>
  <si>
    <t>INPI - Institut national de la propriété industrielle</t>
  </si>
  <si>
    <t>INP - Institut national du patrimoine</t>
  </si>
  <si>
    <t>INPS - Institut national de police scientifique</t>
  </si>
  <si>
    <t>INRA - Institut national de la recherche agronomique</t>
  </si>
  <si>
    <t xml:space="preserve">142 - Enseignement supérieur et recherche agricoles , </t>
  </si>
  <si>
    <t>INRAP - Institut national de recherches archéologiques préventives</t>
  </si>
  <si>
    <t>INRIA - Institut national de recherche en informatique et en automatique</t>
  </si>
  <si>
    <t>INSEP - Institut national du sport, de l'expertise et de la performance</t>
  </si>
  <si>
    <t>INSERM - Institut national de la santé et de la recherche médicale</t>
  </si>
  <si>
    <t>Institut Français</t>
  </si>
  <si>
    <t>Institut Mines-Télécom</t>
  </si>
  <si>
    <t>Instituts régionaux d'administration</t>
  </si>
  <si>
    <t>INTEFP - Institut national du travail, de l'emploi et de la formation professionnelle</t>
  </si>
  <si>
    <t>IPEV - Institut polaire français Paul-Emile Victor</t>
  </si>
  <si>
    <t>IRD - Institut de recherche pour le développement</t>
  </si>
  <si>
    <t>IRSN - Institut de radioprotection et de sûreté nucléaire</t>
  </si>
  <si>
    <t xml:space="preserve">212 - Soutien de la politique de la défense , </t>
  </si>
  <si>
    <t>IRSTEA - Institut national de recherche en sciences et technologies pour l'environnement et l'agriculture (ex-CEMAGREF)</t>
  </si>
  <si>
    <t xml:space="preserve">142 - Enseignement supérieur et recherche agricoles , 181 - Prévention des risques , </t>
  </si>
  <si>
    <t>ISAE - Institut supérieur de l'aéronautique et de l'espace</t>
  </si>
  <si>
    <t>138 - Emploi outre-mer</t>
  </si>
  <si>
    <t>Outre-mer</t>
  </si>
  <si>
    <t>LNE - Laboratoire national de métrologie et d'essais</t>
  </si>
  <si>
    <t>Météo-France</t>
  </si>
  <si>
    <t>Mission de recherche "Droit et Justice"</t>
  </si>
  <si>
    <t>MNS - Musée national du sport</t>
  </si>
  <si>
    <t>MuCEM - Musée des civilisations de l'Europe et de la Méditerranée</t>
  </si>
  <si>
    <t>Musée d'Orsay et musée de l'Orangerie</t>
  </si>
  <si>
    <t>Musée de l'air et de l'espace</t>
  </si>
  <si>
    <t>Musée de l'armée</t>
  </si>
  <si>
    <t>Musée des arts décoratifs</t>
  </si>
  <si>
    <t>Musée du Louvre</t>
  </si>
  <si>
    <t>Musée Guimet</t>
  </si>
  <si>
    <t>Musée national de la marine</t>
  </si>
  <si>
    <t>Musée Picasso</t>
  </si>
  <si>
    <t>ODEADOM - Office de développement de l'économie agricole d'Outre-mer</t>
  </si>
  <si>
    <t>OFDT - Observatoire Français des Drogues et des Toxicomanies</t>
  </si>
  <si>
    <t>OFII - Office français de l'immigration et de l'intégration</t>
  </si>
  <si>
    <t>104 - Intégration et accès à la nationalité française</t>
  </si>
  <si>
    <t>Immigration, asile et intégration</t>
  </si>
  <si>
    <t>OFPRA - Office français de protection des réfugiés et apatrides</t>
  </si>
  <si>
    <t>303 - Immigration et asile</t>
  </si>
  <si>
    <t>ONAC-VG - Office national des anciens combattants et victimes de guerre</t>
  </si>
  <si>
    <t>ONCFS - Office national de la chasse et de la faune sauvage</t>
  </si>
  <si>
    <t>ONERA - Office national d'études et de recherches aérospatiales</t>
  </si>
  <si>
    <t>ONF - Office national des forêts</t>
  </si>
  <si>
    <t>ONISEP - Office national d'information sur les enseignements et les professions</t>
  </si>
  <si>
    <t>Opéra comique</t>
  </si>
  <si>
    <t>Opéra national de Paris</t>
  </si>
  <si>
    <t>Opérateurs de soutien à l'enseignement supérieur et à la recherche</t>
  </si>
  <si>
    <t>OPPIC - Opérateur du patrimoine et des projets immobiliers de la Culture</t>
  </si>
  <si>
    <t>Orchestre de Paris</t>
  </si>
  <si>
    <t>Parcs nationaux</t>
  </si>
  <si>
    <t>Pôle emploi</t>
  </si>
  <si>
    <t>Réseau Canopé</t>
  </si>
  <si>
    <t>Réseau des oeuvres universitaires et scolaires</t>
  </si>
  <si>
    <t>231 - Vie étudiante</t>
  </si>
  <si>
    <t>Rmn- Grand Palais - Réunion des musées nationaux et du Grand Palais des Champs Elysées</t>
  </si>
  <si>
    <t>SGP - Société du Grand Paris</t>
  </si>
  <si>
    <t>SHOM - Service hydrographique et océanographique de la marine</t>
  </si>
  <si>
    <t>Théâtre national de Chaillot</t>
  </si>
  <si>
    <t>Théâtre national de l'Odéon</t>
  </si>
  <si>
    <t>Théâtre national de la Colline</t>
  </si>
  <si>
    <t>TNS - Théâtre national de Strasbourg</t>
  </si>
  <si>
    <t>Universcience</t>
  </si>
  <si>
    <t>186 - Recherche culturelle et culture scientifique</t>
  </si>
  <si>
    <t>Universités et assimilés</t>
  </si>
  <si>
    <t>VNF - Voies navigables de France</t>
  </si>
  <si>
    <t>X - Ecole polytechnique</t>
  </si>
  <si>
    <t>Catégorie d'opérateur PLF 2016</t>
  </si>
  <si>
    <t>Programme de rattachement de la catégorie</t>
  </si>
  <si>
    <t xml:space="preserve">Opérateur </t>
  </si>
  <si>
    <t>Le cas échéant, programme (différent du programme de rattachement de la catégorie) présentant cet opérateur de façon individualisée</t>
  </si>
  <si>
    <t>OP72_PAP_2016_20151230_212534982.xls</t>
  </si>
  <si>
    <t>AE Adour-Garonne - Agence de l'eau Adour Garonne</t>
  </si>
  <si>
    <t>AE Artois-Picardie - Agence de l'eau Artois Picardie</t>
  </si>
  <si>
    <t>AE Loire-Bretagne - Agence de l'eau Loire Bretagne</t>
  </si>
  <si>
    <t>AE Rhin-Meuse - Agence de l'eau Rhin Meuse</t>
  </si>
  <si>
    <t>AE Rhône-Méditerranée-Corse - Agence de l'eau Rhône Méditerranée Corse</t>
  </si>
  <si>
    <t>AE Seine-Normandie - Agence de l'eau Seine Normandie</t>
  </si>
  <si>
    <t>ARS - Alsace-Champagne Ardennes-Lorraine - Agence régionale de santé de Alsace-Champagne Ardennes-Lorraine</t>
  </si>
  <si>
    <t>ARS - Aquitaine - Limousin- Poitou Charentes - Agence régionale de santé d'Aquitaine-Limousin-Poitou Charentes</t>
  </si>
  <si>
    <t>ARS - Bourgogne - Franche Comté - Agence régionale de santé de Bourgogne-Franche Comté</t>
  </si>
  <si>
    <t>ARS - Bretagne - Agence régionale de santé de Bretagne</t>
  </si>
  <si>
    <t>ARS - Centre - Agence régionale de santé du Centre</t>
  </si>
  <si>
    <t>ARS - Corse - Agence régionale de santé de Corse</t>
  </si>
  <si>
    <t>ARS - Guadeloupe - Agence régionale de santé de Guadeloupe</t>
  </si>
  <si>
    <t>ARS - Guyane - Agence régionale de santé de Guyane</t>
  </si>
  <si>
    <t>ARS - Ile-de-France - Agence régionale de santé d'Ile de France</t>
  </si>
  <si>
    <t>ARS - Martinique - Agence régionale de santé de Martinique</t>
  </si>
  <si>
    <t>ARS - Midi-Pyrénées-Languedoc-Roussillon - Agence régionale de santé de Midi Pyrénées-Languedoc-Roussillon</t>
  </si>
  <si>
    <t>ARS - Nord-Pas-de-Calais - Picardie - Agence régionale de santé du Nord-Pas-de-Calais-Picardie</t>
  </si>
  <si>
    <t>ARS -Normandie - Agence régionale de santé de Normandie</t>
  </si>
  <si>
    <t>ARS - Océan Indien - Agence de santé de l'océan Indien</t>
  </si>
  <si>
    <t>ARS - PACA - Agence régionale de santé de Provence-Alpes-Côte d'Azur</t>
  </si>
  <si>
    <t>ARS - Pays de la Loire - Agence régionale de santé des Pays de la Loire</t>
  </si>
  <si>
    <t>ARS - Rhône Alpes - Auvergne - Agence régionale de santé de Rhône Alpes-Auvergne</t>
  </si>
  <si>
    <t>ACTA - Association de coordination technique agricole</t>
  </si>
  <si>
    <t>ACTIA - Association de coordination technique pour l'industrie agroalimentaire</t>
  </si>
  <si>
    <t>Casa Velasquez de Madrid</t>
  </si>
  <si>
    <t>CNAM - Conservatoire national des arts et métiers</t>
  </si>
  <si>
    <t>Collège de France</t>
  </si>
  <si>
    <t>Ecole française de Rome</t>
  </si>
  <si>
    <t>Ecole nationale des chartes</t>
  </si>
  <si>
    <t>Ecole nationale supérieure Louis Lumière</t>
  </si>
  <si>
    <t>EFA - Ecole française d'Athènes</t>
  </si>
  <si>
    <t>EFEO - Ecole française d'Extrême-Orient</t>
  </si>
  <si>
    <t>EHESS - Ecole des hautes études en sciences sociales</t>
  </si>
  <si>
    <t>ENSATT - Ecole nationale supérieure des arts et techniques du théâtre</t>
  </si>
  <si>
    <t>ENS-Cachan - Ecole Normale Supérieure de Cachan</t>
  </si>
  <si>
    <t>ENS - Ecole Normale Supérieure</t>
  </si>
  <si>
    <t>ENS-Lyon - Ecole Normale Supérieure de Lyon</t>
  </si>
  <si>
    <t>ENS - Rennes - Ecole normale supérieure de Rennes</t>
  </si>
  <si>
    <t>ENSSIB - Ecole nationale supérieure des sciences de l'information et des bibliothèques</t>
  </si>
  <si>
    <t>EPHE - Ecole pratique des hautes études</t>
  </si>
  <si>
    <t>FNSP - Fondation nationale des sciences politiques</t>
  </si>
  <si>
    <t>Fondation</t>
  </si>
  <si>
    <t>Fondation Maison des sciences de l'homme</t>
  </si>
  <si>
    <t>IAE - Institut d'administration des entreprises de Paris</t>
  </si>
  <si>
    <t>IEP-Aix-en-Provence - Institut d'études politiques d'Aix-en-Provence</t>
  </si>
  <si>
    <t>IEP-Bordeaux - Institut d'études politiques de Bordeaux</t>
  </si>
  <si>
    <t>IEP-Grenoble - Institut d'études politiques de Grenoble</t>
  </si>
  <si>
    <t>IEP-Lille - Institut d'études politiques de Lille</t>
  </si>
  <si>
    <t>IEP-Lyon - Institut d'études politiques de Lyon</t>
  </si>
  <si>
    <t>IEP-Paris - Institut d'études politiques de Paris</t>
  </si>
  <si>
    <t>IEP-Rennes - Institut d'études politiques de Rennes</t>
  </si>
  <si>
    <t>IEP-Toulouse - Institut d'études politiques de Toulouse</t>
  </si>
  <si>
    <t>IFAO du Caire - Institut français d'archéologie orientale du Caire</t>
  </si>
  <si>
    <t>INALCO - Institut national des langues et civilisations orientales</t>
  </si>
  <si>
    <t>INHA - Institut national d'histoire de l'art</t>
  </si>
  <si>
    <t>INS-HEA - Institut national supérieur de formation et de recherche pour l'éducation des jeunes handicapés et les enseignements adaptés</t>
  </si>
  <si>
    <t>IPG - Institut de physique du globe de Paris</t>
  </si>
  <si>
    <t>MNHN - Muséum national d'histoire naturelle</t>
  </si>
  <si>
    <t>Observatoire de la Côte d'Azur</t>
  </si>
  <si>
    <t>Observatoire de Paris</t>
  </si>
  <si>
    <t>Université de technologie en sciences des organisations et de la décision de Paris -  Dauphine</t>
  </si>
  <si>
    <t>COMUE - Communauté Université Grenoble Alpes</t>
  </si>
  <si>
    <t>COMUE - COMUE d'Aquitaine</t>
  </si>
  <si>
    <t>COMUE - Hautes études, Sorbonne, arts et métiers</t>
  </si>
  <si>
    <t>COMUE - Institut polytechnique du Grand Paris</t>
  </si>
  <si>
    <t>COMUE - Languedoc-Roussillon Universités</t>
  </si>
  <si>
    <t>COMUE - Lille Nord de France</t>
  </si>
  <si>
    <t>COMUE - Normandie Université</t>
  </si>
  <si>
    <t>COMUE - Sorbonne-Universités</t>
  </si>
  <si>
    <t>COMUE - Université Bourgogne-Franche Comté</t>
  </si>
  <si>
    <t>COMUE - Université Bretagne Loire</t>
  </si>
  <si>
    <t>COMUE - Université confédérale Léonard de Vinci</t>
  </si>
  <si>
    <t>COMUE - Université Côte d'Azur</t>
  </si>
  <si>
    <t>COMUE - Université de Champagne</t>
  </si>
  <si>
    <t>COMUE - Université de Lyon</t>
  </si>
  <si>
    <t>COMUE - Université de recherche Paris Sciences et Lettres - PSL Research University</t>
  </si>
  <si>
    <t>COMUE - Université Fédérale de Toulouse Midi-Pyrénées</t>
  </si>
  <si>
    <t>COMUE - Université Paris-Est</t>
  </si>
  <si>
    <t>COMUE - Université Paris-Lumières</t>
  </si>
  <si>
    <t>COMUE - Université Paris-Saclay</t>
  </si>
  <si>
    <t>COMUE - Université Paris-Seine</t>
  </si>
  <si>
    <t>COMUE - Université Sorbonne-Paris-Cité</t>
  </si>
  <si>
    <t>ENSA-Clermont Ferrand - Ecole nationale supérieure d'architecture de Clermont Ferrand</t>
  </si>
  <si>
    <t>ENSA de Bretagne (Rennes) - Ecole nationale supérieure d'architecture de Bretagne (Rennes)</t>
  </si>
  <si>
    <t>ENSA et de paysage-Bordeaux - Ecole nationale supérieure d'architecture et de paysage de Bordeaux</t>
  </si>
  <si>
    <t>ENSA et de paysage - Lille - Ecole nationale supérieure d'architecture et de paysage de Lille</t>
  </si>
  <si>
    <t>ENSA-Grenoble - Ecole nationale supérieure d'architecture de Grenoble</t>
  </si>
  <si>
    <t>ENSA-Lyon - Ecole nationale supérieure d'architecture de Lyon</t>
  </si>
  <si>
    <t>ENSA-Marne la Vallée - Ecole nationale supérieure d'architecture de Marne la Vallée</t>
  </si>
  <si>
    <t>ENSA-Marseille - Ecole nationale supérieure d'architecture de Marseille</t>
  </si>
  <si>
    <t>ENSA-Montpellier - Ecole nationale supérieure d'architecture de Montpellier</t>
  </si>
  <si>
    <t>ENSA-Nancy ARCHI - Ecole nationale supérieure d'architecture de Nancy</t>
  </si>
  <si>
    <t>ENSA-Nantes - Ecole nationale supérieure d'architecture de Nantes</t>
  </si>
  <si>
    <t>ENSA Normandie - Ecole nationale supérieure d'architecture de Normandie</t>
  </si>
  <si>
    <t>ENSA-Paris Belleville - Ecole nationale supérieure d'architecture de Paris Belleville</t>
  </si>
  <si>
    <t>ENSA-Paris La Villette - Ecole nationale supérieure d'architecture de Paris La Villette</t>
  </si>
  <si>
    <t>ENSA-Paris Malaquais - Ecole nationale supérieure d'architecture de Paris Malaquais</t>
  </si>
  <si>
    <t>ENSA-Paris Val de Seine - Ecole nationale supérieure d'architecture de Paris Val de Seine</t>
  </si>
  <si>
    <t>ENSA-Saint Etienne - Ecole nationale supérieure d'architecture de Saint Etienne</t>
  </si>
  <si>
    <t>ENSA-Strasbourg - Ecole nationale supérieure d'architecture de Strasbourg</t>
  </si>
  <si>
    <t>ENSA-Toulouse - Ecole nationale supérieure d'architecture de Toulouse</t>
  </si>
  <si>
    <t>ENSA-Versailles - Ecole nationale supérieure d'architecture de Versailles</t>
  </si>
  <si>
    <t>AENSP - Ecole nationale supérieure de la photographie d'Arles</t>
  </si>
  <si>
    <t>ENSA-Bourges - Ecole nationale supérieure d'arts de Bourges</t>
  </si>
  <si>
    <t>ENSA Dijon - Ecole nationale supérieure d'arts de Dijon</t>
  </si>
  <si>
    <t>ENSA Limoges-Aubusson - Ecole nationale supérieure d'arts de Limoges</t>
  </si>
  <si>
    <t>ENSA Nancy ARTS - Ecole nationale supérieure d'arts de Nancy</t>
  </si>
  <si>
    <t>ENSAPC-Cergy Pontoise - Ecole nationale supérieure d'arts de Cergy Pontoise</t>
  </si>
  <si>
    <t>Villa Arson - Nice</t>
  </si>
  <si>
    <t>Agrocampus Ouest - Institut supérieur des sciences agronomiques, agroalimentaires, horticoles et du paysage</t>
  </si>
  <si>
    <t>AgroParisTech - Institut des sciences et industries du vivant et de l'environnement</t>
  </si>
  <si>
    <t>AgroSup Dijon - Institut national supérieur des sciences agronomiques, de l'alimentation et de l'environnement</t>
  </si>
  <si>
    <t>Bordeaux Sciences Agro - Ecole nationale supérieure des sciences agronomiques de Bordeaux Aquitaine (ex-ENITAB)</t>
  </si>
  <si>
    <t>ENFAT - Ecole nationale de formation agronomique de Toulouse-Auzeville</t>
  </si>
  <si>
    <t>ENGEES - Ecole nationale du génie de l'eau et de l'environnement de Strasbourg</t>
  </si>
  <si>
    <t>ENSPaysage - Ecole nationale supérieure de paysage de Versailles</t>
  </si>
  <si>
    <t>ENVA - Ecole nationale vétérinaire d'Alfort</t>
  </si>
  <si>
    <t>ENVT - Ecole nationale vétérinaire de Toulouse</t>
  </si>
  <si>
    <t>Montpellier Sup Agro - Centre international d'études supérieures en sciences agronomiques</t>
  </si>
  <si>
    <t>ONIRIS - Ecole nationale vétérinaire, agroalimentaire et de l'alimentation Nantes Atlantique</t>
  </si>
  <si>
    <t>VetAgro Sup - Institut d'enseignement supérieur et de recherche en alimentation, santé animale, sciences agronomiques et de l'environnement</t>
  </si>
  <si>
    <t>ENSMP - Ecole nationale supérieure des Mines de Paris (Mines ParisTech)</t>
  </si>
  <si>
    <t>Centrale-Lille - Ecole centrale de Lille</t>
  </si>
  <si>
    <t>Centrale-Lyon - Ecole centrale de Lyon</t>
  </si>
  <si>
    <t>Centrale-Nantes - Ecole centrale de Nantes</t>
  </si>
  <si>
    <t>Centrale-Supélec</t>
  </si>
  <si>
    <t>Ecole centrale de Marseille</t>
  </si>
  <si>
    <t>Ecole nationale d'ingénieurs de Tarbes</t>
  </si>
  <si>
    <t>Ecole nationale supérieure d'informatique pour l'industrie et l'entreprise</t>
  </si>
  <si>
    <t>Ecole nationale supérieure d'ingénieurs de Caen</t>
  </si>
  <si>
    <t>Ecole nationale supérieure de céramique industrielle de Limoges</t>
  </si>
  <si>
    <t>Ecole nationale supérieure de chimie de Lille</t>
  </si>
  <si>
    <t>Ecole nationale supérieure de chimie de Montpellier</t>
  </si>
  <si>
    <t>Ecole nationale supérieure de chimie de Paris</t>
  </si>
  <si>
    <t>Ecole nationale supérieure de chimie de Rennes</t>
  </si>
  <si>
    <t>Ecole nationale supérieure de mécanique et d'aérotechnique de Poitiers</t>
  </si>
  <si>
    <t>Ecole nationale supérieure de mécanique et des microtechniques Besançon</t>
  </si>
  <si>
    <t>ENIB - Ecole nationale d'ingénieurs de Brest</t>
  </si>
  <si>
    <t>ENISE - Ecole nationale d'ingénieurs de Saint Etienne</t>
  </si>
  <si>
    <t>ENSAIT - Ecole nationale supérieure des arts et industries textiles</t>
  </si>
  <si>
    <t>ENSAM - Ecole nationale supérieure d'arts et métiers</t>
  </si>
  <si>
    <t>ENSEA - Ecole nationale supérieure de l'électronique et de ses applications de Cergy</t>
  </si>
  <si>
    <t>INPT - Institut national polytechnique Toulouse</t>
  </si>
  <si>
    <t>INSA-CVL - Institut national des sciences appliquées du Centre Val de Loire</t>
  </si>
  <si>
    <t>INSA-Lyon - Institut national des sciences appliquées de Lyon</t>
  </si>
  <si>
    <t>INSA-Rennes - Institut national des sciences appliquées de Rennes</t>
  </si>
  <si>
    <t>INSA-Rouen - Institut national des sciences appliquées de Rouen</t>
  </si>
  <si>
    <t>INSA-Strasbourg - Institut national des sciences appliquées de Strasbourg</t>
  </si>
  <si>
    <t>INSA-Toulouse - Institut national des sciences appliquées de Toulouse</t>
  </si>
  <si>
    <t>IOTA - Institut d'optique théorique appliquée</t>
  </si>
  <si>
    <t>IPB - Institut polytechnique de Bordeaux</t>
  </si>
  <si>
    <t>IPG - Institut polytechnique Grenoble</t>
  </si>
  <si>
    <t>ISMEP - Institut supérieur de mécanique de Paris-"Supmeca"</t>
  </si>
  <si>
    <t>Sigma Clermont</t>
  </si>
  <si>
    <t>UT-Belfort - Montbéliard - Université de technologie de Belfort - Montbéliard</t>
  </si>
  <si>
    <t>UT-Compiègne - Université de technologie de Compiègne</t>
  </si>
  <si>
    <t>UT-Troyes - Université de technologie de Troyes</t>
  </si>
  <si>
    <t>ENSM - Ecole nationale des sports de montagne</t>
  </si>
  <si>
    <t>ENVSN - Ecole nationale de voile et des sports nautiques</t>
  </si>
  <si>
    <t>IRA de Bastia</t>
  </si>
  <si>
    <t>IRA de Lille</t>
  </si>
  <si>
    <t>IRA de Lyon</t>
  </si>
  <si>
    <t>IRA de Metz</t>
  </si>
  <si>
    <t>IRA de Nantes</t>
  </si>
  <si>
    <t>A2E2F - Agence Europe Education Formation France</t>
  </si>
  <si>
    <t>ABES - Agence bibliographique de l'enseignement supérieur</t>
  </si>
  <si>
    <t>Académie des sciences de l'outre - mer</t>
  </si>
  <si>
    <t>ADU Drôme Ardèche - Agence du développement universitaire Drôme Ardèche</t>
  </si>
  <si>
    <t>AMUE - Agence de mutualisation des universités et des établissements publics d'enseignement supérieur et de recherche</t>
  </si>
  <si>
    <t>BNUS - Bibliothèque nationale et universitaire de Strasbourg</t>
  </si>
  <si>
    <t>BULAC - Bibliothèque universitaire des langues et civilisations</t>
  </si>
  <si>
    <t>Chancellerie de l'université de l'académie d'Aix-Marseille</t>
  </si>
  <si>
    <t>Chancellerie de l'université de l'académie d'Amiens</t>
  </si>
  <si>
    <t>Chancellerie de l'université de l'académie d'Orléans-Tours</t>
  </si>
  <si>
    <t>Chancellerie de l'université de l'académie de Besançon</t>
  </si>
  <si>
    <t>Chancellerie de l'université de l'académie de Bordeaux</t>
  </si>
  <si>
    <t>Chancellerie de l'université de l'académie de Caen</t>
  </si>
  <si>
    <t>Chancellerie de l'université de l'académie de Clermont-Ferrand</t>
  </si>
  <si>
    <t>Chancellerie de l'université de l'académie de Corse</t>
  </si>
  <si>
    <t>Chancellerie de l'université de l'académie de Créteil</t>
  </si>
  <si>
    <t>Chancellerie de l'université de l'académie de Dijon</t>
  </si>
  <si>
    <t>Chancellerie de l'université de l'académie de Grenoble</t>
  </si>
  <si>
    <t>Chancellerie de l'université de l'académie de Guadeloupe</t>
  </si>
  <si>
    <t>Chancellerie de l'université de l'académie de Guyane</t>
  </si>
  <si>
    <t>Chancellerie de l'université de l'académie de La Réunion</t>
  </si>
  <si>
    <t>Chancellerie de l'université de l'académie de Lille</t>
  </si>
  <si>
    <t>Chancellerie de l'université de l'académie de Limoges</t>
  </si>
  <si>
    <t>Chancellerie de l'université de l'académie de Lyon</t>
  </si>
  <si>
    <t>Chancellerie de l'université de l'académie de Martinique</t>
  </si>
  <si>
    <t>Chancellerie de l'université de l'académie de Montpellier</t>
  </si>
  <si>
    <t>Chancellerie de l'université de l'académie de Nancy-Metz</t>
  </si>
  <si>
    <t>Chancellerie de l'université de l'académie de Nantes</t>
  </si>
  <si>
    <t>Chancellerie de l'université de l'académie de Nice</t>
  </si>
  <si>
    <t>Chancellerie de l'université de l'académie de Paris</t>
  </si>
  <si>
    <t>Chancellerie de l'université de l'académie de Poitiers</t>
  </si>
  <si>
    <t>Chancellerie de l'université de l'académie de Reims</t>
  </si>
  <si>
    <t>Chancellerie de l'université de l'académie de Rennes</t>
  </si>
  <si>
    <t>Chancellerie de l'université de l'académie de Rouen</t>
  </si>
  <si>
    <t>Chancellerie de l'université de l'académie de Strasbourg</t>
  </si>
  <si>
    <t>Chancellerie de l'université de l'académie de Toulouse</t>
  </si>
  <si>
    <t>Chancellerie de l'université de l'académie de Versailles</t>
  </si>
  <si>
    <t>CINES - Centre informatique national de l'enseignement supérieur</t>
  </si>
  <si>
    <t>CTLES - Centre technique du livre de l'enseignement supérieur</t>
  </si>
  <si>
    <t>GIP FUN MOOC</t>
  </si>
  <si>
    <t>RENATER - Réseau national de communications pour la technologie, l'enseignement et la recherche</t>
  </si>
  <si>
    <t>PN Calanques - Parc national des Calanques</t>
  </si>
  <si>
    <t>PN Cévennes - Parc national des Cévennes</t>
  </si>
  <si>
    <t>PN Ecrins - Parc national des Ecrins</t>
  </si>
  <si>
    <t>PN Guadeloupe - Parc national de la Guadeloupe</t>
  </si>
  <si>
    <t>PN Guyane - Parc amazonien de Guyane</t>
  </si>
  <si>
    <t>PN Mercantour - Parc national du Mercantour</t>
  </si>
  <si>
    <t>PN Port-Cros - Parc national de Port-Cros</t>
  </si>
  <si>
    <t>PN Pyrénées - Parc national des Pyrénées</t>
  </si>
  <si>
    <t>PN Réunion - Parc national de la Réunion</t>
  </si>
  <si>
    <t>PN Vanoise - Parc national de la Vanoise</t>
  </si>
  <si>
    <t>CNOUS - Centre national des œuvres universitaires et scolaires</t>
  </si>
  <si>
    <t>CROUS d'Aix-Marseille - Centre régional des œuvres universitaires et scolaires d'Aix-Marseille</t>
  </si>
  <si>
    <t>CROUS d'Amiens - Centre régional des œuvres universitaires et scolaires d'Amiens</t>
  </si>
  <si>
    <t>CROUS d'Orléans-Tours - Centre régional des œuvres universitaires et scolaires d'Orléans-Tours</t>
  </si>
  <si>
    <t>CROUS de Besançon - Centre régional des œuvres universitaires et scolaires de Besançon</t>
  </si>
  <si>
    <t>CROUS de Bordeaux - Centre régional des œuvres universitaires et scolaires de Bordeaux</t>
  </si>
  <si>
    <t>CROUS de Caen - Centre régional des œuvres universitaires et scolaires de Caen</t>
  </si>
  <si>
    <t>CROUS de Clermont-Ferrand - Centre régional des œuvres universitaires et scolaires de Clermont-Ferrand</t>
  </si>
  <si>
    <t>CROUS de Corse - Centre régional des œuvres universitaires et scolaires de Corse</t>
  </si>
  <si>
    <t>CROUS de Créteil - Centre régional des œuvres universitaires et scolaires de Créteil</t>
  </si>
  <si>
    <t>CROUS de Dijon - Centre régional des œuvres universitaires et scolaires de Dijon</t>
  </si>
  <si>
    <t>CROUS de Grenoble - Centre régional des œuvres universitaires et scolaires de Grenoble</t>
  </si>
  <si>
    <t>CROUS de La Réunion - Centre régional des œuvres universitaires et scolaires de La Réunion</t>
  </si>
  <si>
    <t>CROUS de Lille - Centre régional des œuvres universitaires et scolaires de Lille</t>
  </si>
  <si>
    <t>CROUS de Limoges - Centre régional des œuvres universitaires et scolaires de Limoges</t>
  </si>
  <si>
    <t>CROUS de Lyon - Centre régional des œuvres universitaires et scolaires de Lyon</t>
  </si>
  <si>
    <t>CROUS de Montpellier - Centre régional des œuvres universitaires et scolaires de Montpellier</t>
  </si>
  <si>
    <t>CROUS de Nancy-Metz - Centre régional des œuvres universitaires et scolaires de Nancy-Metz</t>
  </si>
  <si>
    <t>CROUS de Nantes - Centre régional des œuvres universitaires et scolaires de Nantes</t>
  </si>
  <si>
    <t>CROUS de Nice - Centre régional des œuvres universitaires et scolaires de Nice</t>
  </si>
  <si>
    <t>CROUS de Paris - Centre régional des œuvres universitaires et scolaires de Paris</t>
  </si>
  <si>
    <t>CROUS de Poitiers - Centre régional des œuvres universitaires et scolaires de Poitiers</t>
  </si>
  <si>
    <t>CROUS de Reims - Centre régional des œuvres universitaires et scolaires de Reims</t>
  </si>
  <si>
    <t>CROUS de Rennes - Centre régional des œuvres universitaires et scolaires de Rennes</t>
  </si>
  <si>
    <t>CROUS de Rouen - Centre régional des œuvres universitaires et scolaires de Rouen</t>
  </si>
  <si>
    <t>CROUS des Antilles et de la Guyane - Centre régional des œuvres universitaires et scolaires des Antilles et de la Guyane</t>
  </si>
  <si>
    <t>CROUS de Strasbourg - Centre régional des œuvres universitaires et scolaires de Strasbourg</t>
  </si>
  <si>
    <t>CROUS de Toulouse - Centre régional des œuvres universitaires et scolaires de Toulouse</t>
  </si>
  <si>
    <t>CROUS de Versailles - Centre régional des œuvres universitaires et scolaires de Versailles</t>
  </si>
  <si>
    <t>Amiens " Université Picardie-Jules Verne "</t>
  </si>
  <si>
    <t>Avignon " Université d'Avignon et des Pays du Vaucluse "</t>
  </si>
  <si>
    <t>Besançon " Université de Franche Comté "</t>
  </si>
  <si>
    <t>Bordeaux-III " Université Michel de Montaigne "</t>
  </si>
  <si>
    <t>Brest " Université de Bretagne occidentale "</t>
  </si>
  <si>
    <t>Caen " Université de Basse-Normandie "</t>
  </si>
  <si>
    <t>Corse " Université Pascal Paoli "</t>
  </si>
  <si>
    <t>CUFR de Mayotte - Centre universitaire de formation et de recherche de Mayotte</t>
  </si>
  <si>
    <t>CUFR Jean-François Champollion - Centre universitaire de formation et de recherche du Nord - Est Midi - Pyrénées Jean François Champollion</t>
  </si>
  <si>
    <t>Dijon " Université de Bourgogne "</t>
  </si>
  <si>
    <t>Le Mans " Université du Maine "</t>
  </si>
  <si>
    <t>Lille-I " Université des sciences et Technologie de Lille "</t>
  </si>
  <si>
    <t>Lille-II " Université du Droit et de la Santé "</t>
  </si>
  <si>
    <t>Lille-III " Université Charles de Gaulle "</t>
  </si>
  <si>
    <t>Littoral " Université Littoral côte d'Opale "</t>
  </si>
  <si>
    <t>Lyon-I " Université Claude Bernard "</t>
  </si>
  <si>
    <t>Lyon-II " Université Lumière "</t>
  </si>
  <si>
    <t>Lyon-III " Université Jean Moulin "</t>
  </si>
  <si>
    <t>Montpellier-III " Université Paul Valery "</t>
  </si>
  <si>
    <t>Mulhouse " Université de Haute Alsace "</t>
  </si>
  <si>
    <t>Nice " Université Sophia-Antipolis "</t>
  </si>
  <si>
    <t>Paris-I " Université Panthéon-Sorbonne "</t>
  </si>
  <si>
    <t>Paris-II " Université Panthéon-Assas "</t>
  </si>
  <si>
    <t>Paris-III " Université La Sorbonne Nouvelle "</t>
  </si>
  <si>
    <t>Paris-IV " Université Paris-Sorbonne "</t>
  </si>
  <si>
    <t>Paris-V " Université René Descartes "</t>
  </si>
  <si>
    <t>Paris-VI " Université Pierre et Marie Curie "</t>
  </si>
  <si>
    <t>Paris-VII " Université Denis Diderot "</t>
  </si>
  <si>
    <t>Paris-VIII " Université Paris-Vincennes à Saint Denis "</t>
  </si>
  <si>
    <t>Paris-X " Université Paris-Nanterre "</t>
  </si>
  <si>
    <t>Paris-XI " Université Paris-Sud "</t>
  </si>
  <si>
    <t>Paris-XII " Université Paris-Val-de-Marne "</t>
  </si>
  <si>
    <t>Paris-XIII " Université Paris-Nord "</t>
  </si>
  <si>
    <t>Pau " Université de Pau et des pays de l'Adour"</t>
  </si>
  <si>
    <t>Perpignan " Université Via Domitia de Perpignan "</t>
  </si>
  <si>
    <t>Reims " Université Champagne-Ardenne "</t>
  </si>
  <si>
    <t>Rennes-II " Université de Haute Bretagne "</t>
  </si>
  <si>
    <t>Rouen " Université de Haute-Normandie "</t>
  </si>
  <si>
    <t>Saint Etienne " Université Jean Monnet "</t>
  </si>
  <si>
    <t>Strasbourg - université de Strasbourg</t>
  </si>
  <si>
    <t>Toulon " Université du sud - Toulon - Var "</t>
  </si>
  <si>
    <t>Toulouse-I " Université des sciences sociales "</t>
  </si>
  <si>
    <t>Toulouse-II " Université Le Mirail "</t>
  </si>
  <si>
    <t>Toulouse-III " Université Paul Sabatier "</t>
  </si>
  <si>
    <t>Tours " Université François Rabelais "</t>
  </si>
  <si>
    <t>Université Antilles-Guyane</t>
  </si>
  <si>
    <t>Université Artois</t>
  </si>
  <si>
    <t>Université Bordeaux</t>
  </si>
  <si>
    <t>Université Bretagne Sud</t>
  </si>
  <si>
    <t>Université Cergy-Pontoise</t>
  </si>
  <si>
    <t>Université Chambéry " Université de Savoie "</t>
  </si>
  <si>
    <t>Université d'Aix-Marseille</t>
  </si>
  <si>
    <t>Université d'Angers</t>
  </si>
  <si>
    <t>Université de Lorraine</t>
  </si>
  <si>
    <t>Université Evry Val d'Essonne</t>
  </si>
  <si>
    <t>Université Grenoble Alpes</t>
  </si>
  <si>
    <t>Université la Guyane</t>
  </si>
  <si>
    <t>Université La Nouvelle Calédonie</t>
  </si>
  <si>
    <t>Université La Polynésie française</t>
  </si>
  <si>
    <t>Université La Rochelle</t>
  </si>
  <si>
    <t>Université Le Havre</t>
  </si>
  <si>
    <t>Université Limoges</t>
  </si>
  <si>
    <t>Université Marne-la-vallée</t>
  </si>
  <si>
    <t>Université Montpellier</t>
  </si>
  <si>
    <t>Université Nantes</t>
  </si>
  <si>
    <t>Université Nîmes</t>
  </si>
  <si>
    <t>Université Orléans</t>
  </si>
  <si>
    <t>Université Poitiers</t>
  </si>
  <si>
    <t>Université Rennes-I</t>
  </si>
  <si>
    <t>Université Réunion</t>
  </si>
  <si>
    <t>Université Versailles-Saint-Quentin en Yvelines</t>
  </si>
  <si>
    <t>Valenciennes " Université de Valenciennes et du Hainaut Cambrésis "</t>
  </si>
  <si>
    <t>Schéma d'emplois arbitré
(en ETP)</t>
  </si>
  <si>
    <t>Opérateur ou Catégorie d'opérateur PLF 2017</t>
  </si>
  <si>
    <t>AFB - Agence française pour la biodiversité</t>
  </si>
  <si>
    <t>(vide)</t>
  </si>
  <si>
    <t>ANSP - Agence Nationale de Santé Publique</t>
  </si>
  <si>
    <t>149 - Économie et développement durable des entreprises agricoles, agroalimentaires et forestières</t>
  </si>
  <si>
    <t>159 - Expertise, information géographique et météorologie</t>
  </si>
  <si>
    <t>Communautés d'universités et établissements</t>
  </si>
  <si>
    <t>Ecole navale</t>
  </si>
  <si>
    <t>178 - Préparation et emploi des forces</t>
  </si>
  <si>
    <t>FNAP - Fonds national des aides à la pierre</t>
  </si>
  <si>
    <t>GIP "Réinsertion et citoyenneté"</t>
  </si>
  <si>
    <t>Groupe Mines Télécom</t>
  </si>
  <si>
    <t>IFPEN - IFP Energies Nouvelles</t>
  </si>
  <si>
    <t>LADOM - L'agence de l'Outre-mer pour la mobilité</t>
  </si>
  <si>
    <t>Musée Henner-Moreau</t>
  </si>
  <si>
    <t>UCA - Université Clermont Auvergne</t>
  </si>
  <si>
    <t>Intérieur</t>
  </si>
  <si>
    <t>Transition écologique et solidaire</t>
  </si>
  <si>
    <t>Travail</t>
  </si>
  <si>
    <t>Éducation nationale</t>
  </si>
  <si>
    <t>Sports</t>
  </si>
  <si>
    <t>Solidarités et santé</t>
  </si>
  <si>
    <t>Agriculture et alimentation</t>
  </si>
  <si>
    <t>Économie et finances</t>
  </si>
  <si>
    <t>Enseignement supérieur, recherche et innovation</t>
  </si>
  <si>
    <t>Action et comptes publics</t>
  </si>
  <si>
    <t>Services du Premier ministre</t>
  </si>
  <si>
    <t>Armées</t>
  </si>
  <si>
    <t>Cohésion des territoires</t>
  </si>
  <si>
    <t>Europe et affaires étrangères</t>
  </si>
  <si>
    <t>Ministère</t>
  </si>
  <si>
    <t xml:space="preserve">Rmn- Grand Palais </t>
  </si>
  <si>
    <t xml:space="preserve">LADOM - L'agence de l'Outre-mer pour la mobilité </t>
  </si>
  <si>
    <t xml:space="preserve">IGN - Institut national de l'information géographique et forestière </t>
  </si>
  <si>
    <t>IFPEN - Institut français du pétrole et des énergies nouvelles</t>
  </si>
  <si>
    <t>GIP résinsertion et citoyenneté</t>
  </si>
  <si>
    <t>Communautés d'universités et d'établissements</t>
  </si>
  <si>
    <t>ANSP- Agence Nationale de Santé Publique</t>
  </si>
  <si>
    <t>Agence du service civique</t>
  </si>
  <si>
    <t>AFPA - Association pour la formation professionnelle des adultes</t>
  </si>
  <si>
    <t>Plafond d'emplois 2018</t>
  </si>
  <si>
    <t xml:space="preserve">Plafond d'emplois LFI 2017                   
</t>
  </si>
  <si>
    <t>2016 Exécution du plafond d'emplois
(en ETPT)</t>
  </si>
  <si>
    <t>N° Prog</t>
  </si>
  <si>
    <t>Prog</t>
  </si>
  <si>
    <r>
      <t xml:space="preserve">Opérateur
</t>
    </r>
    <r>
      <rPr>
        <sz val="8"/>
        <color theme="0"/>
        <rFont val="Arial"/>
        <family val="2"/>
      </rPr>
      <t>(sélectionner l'opérateur dans le menu déroulant)</t>
    </r>
  </si>
  <si>
    <t>rappel</t>
  </si>
  <si>
    <t>Plafond d'emplois
(en ETPT)</t>
  </si>
  <si>
    <t>(3)</t>
  </si>
  <si>
    <t>(14)</t>
  </si>
  <si>
    <t>Schéma d'emplois 
arbitré
(en ETP)</t>
  </si>
  <si>
    <t>(15)</t>
  </si>
  <si>
    <t>Opérateur 2018</t>
  </si>
  <si>
    <t>AFPA - Agence nationale pour la formation professionnelle des adultes</t>
  </si>
  <si>
    <t>134 - Développement des entreprises et régulations</t>
  </si>
  <si>
    <t>ASC - Agence du Service Civique</t>
  </si>
  <si>
    <t>149 - Compétitivité et durabilité de l'agriculture, de l'agroalimentaire, de la forêt, de la pêche et de l'aquaculture</t>
  </si>
  <si>
    <t>EPA, EPSCP, Fondation</t>
  </si>
  <si>
    <t>EPA, EPSCP</t>
  </si>
  <si>
    <t>EPA, EPSCP, Association</t>
  </si>
  <si>
    <t>205 - Affaires maritimes</t>
  </si>
  <si>
    <t>EPA, GIP</t>
  </si>
  <si>
    <t>EPSCP, EPA</t>
  </si>
  <si>
    <t>Nom de la catégorie 2018 d'appartenance</t>
  </si>
  <si>
    <t>Agence Erasmus + France / Education Formation</t>
  </si>
  <si>
    <t>Institut national universitaire Jean- François Champollion</t>
  </si>
  <si>
    <t>Sorbonne université</t>
  </si>
  <si>
    <t>Université de Lille</t>
  </si>
  <si>
    <t>Schéma d'emplois complémentaire
(en ETP)</t>
  </si>
  <si>
    <t>Extension en année pleine du schéma d'emplois 2018 (ETPT)</t>
  </si>
  <si>
    <t>(11)</t>
  </si>
  <si>
    <t>(12)=(5)+(8)+(9)+(10)+(11)</t>
  </si>
  <si>
    <t>(16) = (12)+(14)+(15)</t>
  </si>
  <si>
    <t>Prévisions des départs à la retraite
(en ETP)</t>
  </si>
  <si>
    <t>(13)</t>
  </si>
  <si>
    <t>(17)</t>
  </si>
  <si>
    <r>
      <rPr>
        <b/>
        <i/>
        <sz val="10"/>
        <color indexed="8"/>
        <rFont val="Arial"/>
        <family val="2"/>
      </rPr>
      <t>Attention</t>
    </r>
    <r>
      <rPr>
        <i/>
        <sz val="10"/>
        <color indexed="8"/>
        <rFont val="Arial"/>
        <family val="2"/>
      </rPr>
      <t xml:space="preserve"> : Toutes les colonnes sont en ETPT sauf celles correspondant au schéma d'emplois qui sont en ETP. Tous les nombres saisis doivent être entiers. Les colonnes 1, 2 et 5 sont renseignées automatiquement.
</t>
    </r>
    <r>
      <rPr>
        <b/>
        <i/>
        <sz val="10"/>
        <color indexed="8"/>
        <rFont val="Arial"/>
        <family val="2"/>
      </rPr>
      <t>Rappel définitions</t>
    </r>
    <r>
      <rPr>
        <i/>
        <sz val="10"/>
        <color indexed="8"/>
        <rFont val="Arial"/>
        <family val="2"/>
      </rPr>
      <t xml:space="preserve"> : 
</t>
    </r>
    <r>
      <rPr>
        <b/>
        <i/>
        <sz val="10"/>
        <color indexed="8"/>
        <rFont val="Arial"/>
        <family val="2"/>
      </rPr>
      <t>Schéma d'emplois (SE)</t>
    </r>
    <r>
      <rPr>
        <i/>
        <sz val="10"/>
        <color indexed="8"/>
        <rFont val="Arial"/>
        <family val="2"/>
      </rPr>
      <t xml:space="preserve"> : Le schéma d’emplois est un sous-jacent au calcul du plafond d’emplois. Il représente le solde des entrées et des sorties d’ETP prévues entre le 1er janvier et le 31 décembre de l’année N+1. Un signe (+) pour les hausses et signe (-) pour les baisses doit être inscrit dans la cellule.
</t>
    </r>
    <r>
      <rPr>
        <b/>
        <i/>
        <sz val="10"/>
        <color indexed="8"/>
        <rFont val="Arial"/>
        <family val="2"/>
      </rPr>
      <t>Extension en année pleine (EAP) du schéma d’emplois</t>
    </r>
    <r>
      <rPr>
        <i/>
        <sz val="10"/>
        <color indexed="8"/>
        <rFont val="Arial"/>
        <family val="2"/>
      </rPr>
      <t xml:space="preserve"> : Impact du schéma d’emploi non appliqué en année pleine (exprimé en ETPT). Les EAP 2018 sur 2019 et les EAP 2019 sur 2020 sont calculées automatiquement conformément aux arbitrages rendus.
</t>
    </r>
    <r>
      <rPr>
        <b/>
        <i/>
        <sz val="10"/>
        <color indexed="8"/>
        <rFont val="Arial"/>
        <family val="2"/>
      </rPr>
      <t>Plafond d'emplois</t>
    </r>
    <r>
      <rPr>
        <i/>
        <sz val="10"/>
        <color indexed="8"/>
        <rFont val="Arial"/>
        <family val="2"/>
      </rPr>
      <t xml:space="preserve"> : Le plafond d'emplois (en ETPT) est calculé en fonction des schémas d’emplois arbitrés en ETP. Les plafonds d'emplois 2019 et 2020 prennent en compte les éventuelles extensions en année pleine des SE.
       Exemple : un SE de -10 ETP est arbitré pour un opérateur en 2018, mais il n'est appliqué qu'à mi-année. Son impact sur 2018 est donc de -5 ETPT . Il induit une EAP de -5 ETPT  en 2019. 
</t>
    </r>
    <r>
      <rPr>
        <b/>
        <i/>
        <sz val="10"/>
        <color indexed="8"/>
        <rFont val="Arial"/>
        <family val="2"/>
      </rPr>
      <t xml:space="preserve">
Abattement de la vacance structurelle</t>
    </r>
    <r>
      <rPr>
        <i/>
        <sz val="10"/>
        <color indexed="8"/>
        <rFont val="Arial"/>
        <family val="2"/>
      </rPr>
      <t xml:space="preserve"> : Elle consiste à supprimer des postes vacants. Un signe (-) doit précéder le montant inscrit dans cette case.
</t>
    </r>
    <r>
      <rPr>
        <b/>
        <i/>
        <sz val="10"/>
        <color indexed="8"/>
        <rFont val="Arial"/>
        <family val="2"/>
      </rPr>
      <t xml:space="preserve">
Schémas d’emplois supplémentaires en 2019 et 2020</t>
    </r>
    <r>
      <rPr>
        <i/>
        <sz val="10"/>
        <color indexed="8"/>
        <rFont val="Arial"/>
        <family val="2"/>
      </rPr>
      <t xml:space="preserve"> : à ce stade de la procédure, par souci de simplification, l’impact des schémas d’emplois supplémentaires sont considérés comme intervenant entièrement sur les plafonds d’emplois 2019 et 2020.</t>
    </r>
  </si>
  <si>
    <t xml:space="preserve">Opérateurs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</si>
</sst>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4" formatCode="_-* #,##0.00\ &quot;€&quot;_-;\-* #,##0.00\ &quot;€&quot;_-;_-* &quot;-&quot;??\ &quot;€&quot;_-;_-@_-"/>
    <numFmt numFmtId="43" formatCode="_-* #,##0.00\ _€_-;\-* #,##0.00\ _€_-;_-* &quot;-&quot;??\ _€_-;_-@_-"/>
    <numFmt numFmtId="164" formatCode="0.0%"/>
    <numFmt numFmtId="165" formatCode="_-* #,##0\ _F_-;\-* #,##0\ _F_-;_-* &quot;-&quot;??\ _F_-;_-@_-"/>
    <numFmt numFmtId="166" formatCode="_-* #,##0.0\ _F_-;\-* #,##0.0\ _F_-;_-* &quot;-&quot;??\ _F_-;_-@_-"/>
    <numFmt numFmtId="167" formatCode="#,##0.00&quot;$&quot;\ ;\(#,##0.00&quot;$&quot;\)"/>
    <numFmt numFmtId="168" formatCode="#,##0.0&quot;$&quot;\ ;\(#,##0.0&quot;$&quot;\)"/>
    <numFmt numFmtId="169" formatCode="_-* #,##0.00\ _F_-;\-* #,##0.00\ _F_-;_-* &quot;-&quot;??\ _F_-;_-@_-"/>
    <numFmt numFmtId="170" formatCode="_-* #,##0.00\ &quot;F&quot;_-;\-* #,##0.00\ &quot;F&quot;_-;_-* &quot;-&quot;??\ &quot;F&quot;_-;_-@_-"/>
    <numFmt numFmtId="171" formatCode="_-* #,##0\ _€_-;\-* #,##0\ _€_-;_-* &quot;-&quot;??\ _€_-;_-@_-"/>
    <numFmt numFmtId="172" formatCode="#,##0_ ;[Red]\-#,##0\ "/>
    <numFmt numFmtId="173" formatCode="\$#,##0.0,_);[Red]&quot;($&quot;#,##0.0,\)"/>
    <numFmt numFmtId="174" formatCode="#,##0,_);[Red]\(#,##0,\)"/>
    <numFmt numFmtId="175" formatCode="#,##0.0_);[Red]\(#,##0.0\)"/>
    <numFmt numFmtId="176" formatCode="\$#,##0_);[Red]&quot;($&quot;#,##0\)"/>
    <numFmt numFmtId="177" formatCode="\$#,##0.00_);[Red]&quot;($&quot;#,##0.00\)"/>
    <numFmt numFmtId="178" formatCode="_(\$* #,##0.00_);_(\$* \(#,##0.00\);_(\$* \-??_);_(@_)"/>
    <numFmt numFmtId="179" formatCode="#,##0.00&quot; € &quot;;\-#,##0.00&quot; € &quot;;&quot; -&quot;#&quot; € &quot;;@\ "/>
    <numFmt numFmtId="180" formatCode="#,##0.00\ [$€]\ ;\-#,##0.00\ [$€]\ ;&quot; -&quot;#\ [$€]\ ;@\ "/>
    <numFmt numFmtId="181" formatCode="#,##0.0_ ;[Red]\-#,##0.0\ "/>
    <numFmt numFmtId="182" formatCode="_-* #,##0\ [$F]_-;\-* #,##0\ [$F]_-;_-* &quot;-&quot;\ [$F]_-;_-@_-"/>
    <numFmt numFmtId="183" formatCode="#,##0;\-#,##0"/>
    <numFmt numFmtId="184" formatCode="_-\ #,##0.0,,\ _€_-;[Red]\-\ #,##0.0,,\ _€_-;_-\ &quot;-&quot;\ _€_-;_-@_-"/>
    <numFmt numFmtId="185" formatCode="#,##0.00;[Red]\-#,##0.00"/>
    <numFmt numFmtId="186" formatCode="0.00_)"/>
    <numFmt numFmtId="187" formatCode="00\.00\.00\.0\.0000\.0"/>
    <numFmt numFmtId="188" formatCode="0\.0000\.0"/>
    <numFmt numFmtId="189" formatCode="_-* #,##0&quot; €&quot;_-;\-* #,##0&quot; €&quot;_-;_-* \-??&quot; €&quot;_-;_-@_-"/>
    <numFmt numFmtId="190" formatCode="_-* #,##0.00&quot; €&quot;_-;\-* #,##0.00&quot; €&quot;_-;_-* \-??&quot; €&quot;_-;_-@_-"/>
    <numFmt numFmtId="191" formatCode="#,##0_ ;\-#,##0\ "/>
  </numFmts>
  <fonts count="104">
    <font>
      <sz val="10"/>
      <name val="Arial"/>
    </font>
    <font>
      <sz val="10"/>
      <color theme="1"/>
      <name val="Arial"/>
      <family val="2"/>
    </font>
    <font>
      <sz val="10"/>
      <name val="Arial"/>
      <family val="2"/>
    </font>
    <font>
      <sz val="8"/>
      <name val="Arial"/>
      <family val="2"/>
    </font>
    <font>
      <sz val="11"/>
      <name val="Arial"/>
      <family val="2"/>
    </font>
    <font>
      <sz val="10"/>
      <name val="Arial"/>
      <family val="2"/>
    </font>
    <font>
      <b/>
      <sz val="10"/>
      <name val="Arial"/>
      <family val="2"/>
    </font>
    <font>
      <b/>
      <sz val="12"/>
      <name val="Arial"/>
      <family val="2"/>
    </font>
    <font>
      <sz val="12"/>
      <name val="Arial"/>
      <family val="2"/>
    </font>
    <font>
      <b/>
      <sz val="11"/>
      <color indexed="9"/>
      <name val="Arial"/>
      <family val="2"/>
    </font>
    <font>
      <b/>
      <sz val="11"/>
      <name val="Arial"/>
      <family val="2"/>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b/>
      <sz val="11"/>
      <color indexed="8"/>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MS Sans Serif"/>
      <family val="2"/>
    </font>
    <font>
      <sz val="11"/>
      <color indexed="60"/>
      <name val="Calibri"/>
      <family val="2"/>
    </font>
    <font>
      <b/>
      <sz val="11"/>
      <color indexed="63"/>
      <name val="Calibri"/>
      <family val="2"/>
    </font>
    <font>
      <b/>
      <sz val="10"/>
      <name val="MS Sans Serif"/>
      <family val="2"/>
    </font>
    <font>
      <b/>
      <sz val="18"/>
      <color indexed="56"/>
      <name val="Cambria"/>
      <family val="2"/>
    </font>
    <font>
      <b/>
      <sz val="18"/>
      <color indexed="62"/>
      <name val="Cambria"/>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58"/>
      <name val="Calibri"/>
      <family val="2"/>
      <charset val="204"/>
    </font>
    <font>
      <b/>
      <i/>
      <sz val="11"/>
      <name val="Arial"/>
      <family val="2"/>
    </font>
    <font>
      <sz val="10"/>
      <name val="Arial"/>
      <family val="2"/>
    </font>
    <font>
      <i/>
      <sz val="10"/>
      <color indexed="8"/>
      <name val="Arial"/>
      <family val="2"/>
    </font>
    <font>
      <b/>
      <i/>
      <sz val="10"/>
      <color indexed="8"/>
      <name val="Arial"/>
      <family val="2"/>
    </font>
    <font>
      <sz val="9"/>
      <color theme="1"/>
      <name val="Arial"/>
      <family val="2"/>
    </font>
    <font>
      <sz val="6"/>
      <color theme="0"/>
      <name val="Arial"/>
      <family val="2"/>
    </font>
    <font>
      <sz val="9"/>
      <color theme="0"/>
      <name val="Arial"/>
      <family val="2"/>
    </font>
    <font>
      <b/>
      <sz val="10"/>
      <color theme="0"/>
      <name val="Arial"/>
      <family val="2"/>
    </font>
    <font>
      <sz val="10"/>
      <color theme="0"/>
      <name val="Arial"/>
      <family val="2"/>
    </font>
    <font>
      <sz val="8"/>
      <color theme="0"/>
      <name val="Arial"/>
      <family val="2"/>
    </font>
    <font>
      <i/>
      <sz val="10"/>
      <color theme="1"/>
      <name val="Arial"/>
      <family val="2"/>
    </font>
    <font>
      <b/>
      <sz val="18"/>
      <color theme="0"/>
      <name val="Arial"/>
      <family val="2"/>
    </font>
    <font>
      <b/>
      <sz val="8"/>
      <name val="Arial"/>
      <family val="2"/>
    </font>
    <font>
      <b/>
      <sz val="12"/>
      <color theme="0"/>
      <name val="Arial"/>
      <family val="2"/>
    </font>
    <font>
      <sz val="10"/>
      <color indexed="10"/>
      <name val="Arial"/>
      <family val="2"/>
    </font>
    <font>
      <sz val="10"/>
      <name val="Arial"/>
      <family val="2"/>
      <charset val="204"/>
    </font>
    <font>
      <sz val="10"/>
      <name val="Helv"/>
      <family val="2"/>
    </font>
    <font>
      <b/>
      <sz val="8"/>
      <color indexed="9"/>
      <name val="Arial"/>
      <family val="2"/>
    </font>
    <font>
      <i/>
      <sz val="8"/>
      <name val="Arial"/>
      <family val="2"/>
    </font>
    <font>
      <b/>
      <i/>
      <sz val="8"/>
      <color indexed="9"/>
      <name val="Arial"/>
      <family val="2"/>
    </font>
    <font>
      <b/>
      <i/>
      <sz val="10"/>
      <color indexed="32"/>
      <name val="Arial"/>
      <family val="2"/>
    </font>
    <font>
      <b/>
      <i/>
      <sz val="10"/>
      <name val="Arial Narrow"/>
      <family val="2"/>
    </font>
    <font>
      <sz val="12"/>
      <name val="Times New Roman"/>
      <family val="1"/>
    </font>
    <font>
      <sz val="10"/>
      <color indexed="12"/>
      <name val="Times New Roman"/>
      <family val="1"/>
    </font>
    <font>
      <sz val="10"/>
      <color indexed="11"/>
      <name val="Times New Roman"/>
      <family val="1"/>
    </font>
    <font>
      <sz val="7"/>
      <name val="Arial"/>
      <family val="2"/>
    </font>
    <font>
      <sz val="10"/>
      <color indexed="10"/>
      <name val="Times New Roman"/>
      <family val="1"/>
    </font>
    <font>
      <sz val="9"/>
      <name val="Arial"/>
      <family val="2"/>
    </font>
    <font>
      <b/>
      <sz val="10"/>
      <name val="CG Times (W1)"/>
    </font>
    <font>
      <sz val="8"/>
      <name val="MS Sans Serif"/>
      <family val="2"/>
    </font>
    <font>
      <sz val="10"/>
      <color indexed="24"/>
      <name val="Arial"/>
      <family val="2"/>
    </font>
    <font>
      <b/>
      <sz val="18"/>
      <color indexed="17"/>
      <name val="MS Sans Serif"/>
      <family val="2"/>
    </font>
    <font>
      <b/>
      <sz val="10"/>
      <name val="Tahoma"/>
      <family val="2"/>
    </font>
    <font>
      <i/>
      <sz val="12"/>
      <name val="Arial"/>
      <family val="2"/>
    </font>
    <font>
      <u/>
      <sz val="10"/>
      <color indexed="12"/>
      <name val="Arial"/>
      <family val="2"/>
    </font>
    <font>
      <sz val="10"/>
      <color theme="1"/>
      <name val="cambria"/>
      <family val="2"/>
    </font>
    <font>
      <sz val="10"/>
      <name val="Helv"/>
    </font>
    <font>
      <sz val="10"/>
      <name val="Times New Roman"/>
      <family val="1"/>
    </font>
    <font>
      <b/>
      <i/>
      <sz val="16"/>
      <name val="Arial"/>
      <family val="2"/>
    </font>
    <font>
      <sz val="11"/>
      <color theme="1"/>
      <name val="Arial"/>
      <family val="2"/>
      <scheme val="minor"/>
    </font>
    <font>
      <b/>
      <i/>
      <sz val="10"/>
      <name val="Arial"/>
      <family val="2"/>
    </font>
    <font>
      <sz val="9"/>
      <color indexed="9"/>
      <name val="Geneva"/>
    </font>
    <font>
      <sz val="10"/>
      <name val="Swiss"/>
    </font>
    <font>
      <sz val="10"/>
      <name val="Arial MT"/>
      <family val="2"/>
    </font>
    <font>
      <b/>
      <sz val="8"/>
      <name val="Swiss"/>
    </font>
    <font>
      <b/>
      <i/>
      <u/>
      <sz val="10"/>
      <name val="Arial"/>
      <family val="2"/>
    </font>
    <font>
      <sz val="16"/>
      <name val="Times New Roman"/>
      <family val="1"/>
    </font>
    <font>
      <b/>
      <i/>
      <sz val="10"/>
      <color indexed="10"/>
      <name val="Arial"/>
      <family val="2"/>
    </font>
    <font>
      <b/>
      <sz val="18"/>
      <name val="Times New Roman"/>
      <family val="1"/>
    </font>
    <font>
      <b/>
      <sz val="16"/>
      <name val="Arial"/>
      <family val="2"/>
    </font>
    <font>
      <sz val="11"/>
      <color theme="0"/>
      <name val="Arial"/>
      <family val="2"/>
    </font>
    <font>
      <i/>
      <sz val="9"/>
      <name val="Arial"/>
      <family val="2"/>
    </font>
    <font>
      <b/>
      <sz val="11"/>
      <color theme="0"/>
      <name val="Arial"/>
      <family val="2"/>
    </font>
    <font>
      <sz val="6"/>
      <name val="Arial"/>
      <family val="2"/>
    </font>
    <font>
      <sz val="8"/>
      <name val="Arial"/>
      <family val="2"/>
    </font>
    <font>
      <b/>
      <sz val="8"/>
      <color theme="0"/>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1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14"/>
      </patternFill>
    </fill>
    <fill>
      <patternFill patternType="solid">
        <fgColor indexed="62"/>
      </patternFill>
    </fill>
    <fill>
      <patternFill patternType="solid">
        <fgColor indexed="31"/>
        <bgColor indexed="22"/>
      </patternFill>
    </fill>
    <fill>
      <patternFill patternType="solid">
        <fgColor indexed="44"/>
        <bgColor indexed="31"/>
      </patternFill>
    </fill>
    <fill>
      <patternFill patternType="solid">
        <fgColor indexed="10"/>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57"/>
      </patternFill>
    </fill>
    <fill>
      <patternFill patternType="solid">
        <fgColor indexed="42"/>
        <bgColor indexed="27"/>
      </patternFill>
    </fill>
    <fill>
      <patternFill patternType="solid">
        <fgColor indexed="27"/>
        <bgColor indexed="41"/>
      </patternFill>
    </fill>
    <fill>
      <patternFill patternType="solid">
        <fgColor indexed="53"/>
      </patternFill>
    </fill>
    <fill>
      <patternFill patternType="solid">
        <fgColor indexed="47"/>
        <bgColor indexed="22"/>
      </patternFill>
    </fill>
    <fill>
      <patternFill patternType="solid">
        <fgColor indexed="26"/>
      </patternFill>
    </fill>
    <fill>
      <patternFill patternType="solid">
        <fgColor indexed="24"/>
        <bgColor indexed="46"/>
      </patternFill>
    </fill>
    <fill>
      <patternFill patternType="solid">
        <fgColor indexed="29"/>
        <bgColor indexed="45"/>
      </patternFill>
    </fill>
    <fill>
      <patternFill patternType="solid">
        <fgColor indexed="51"/>
        <bgColor indexed="13"/>
      </patternFill>
    </fill>
    <fill>
      <patternFill patternType="solid">
        <fgColor indexed="43"/>
      </patternFill>
    </fill>
    <fill>
      <patternFill patternType="solid">
        <fgColor indexed="17"/>
      </patternFill>
    </fill>
    <fill>
      <patternFill patternType="solid">
        <fgColor indexed="54"/>
      </patternFill>
    </fill>
    <fill>
      <patternFill patternType="solid">
        <fgColor indexed="9"/>
      </patternFill>
    </fill>
    <fill>
      <patternFill patternType="solid">
        <fgColor indexed="22"/>
        <bgColor indexed="9"/>
      </patternFill>
    </fill>
    <fill>
      <patternFill patternType="solid">
        <fgColor rgb="FFFFFFCC"/>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4"/>
        <bgColor indexed="64"/>
      </patternFill>
    </fill>
    <fill>
      <patternFill patternType="solid">
        <fgColor theme="2"/>
        <bgColor indexed="64"/>
      </patternFill>
    </fill>
    <fill>
      <patternFill patternType="solid">
        <fgColor theme="3"/>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2" tint="-0.249977111117893"/>
        <bgColor rgb="FF000000"/>
      </patternFill>
    </fill>
    <fill>
      <patternFill patternType="solid">
        <fgColor theme="0" tint="-0.14999847407452621"/>
        <bgColor rgb="FF000000"/>
      </patternFill>
    </fill>
    <fill>
      <patternFill patternType="solid">
        <fgColor theme="0" tint="-0.499984740745262"/>
        <bgColor rgb="FF000000"/>
      </patternFill>
    </fill>
    <fill>
      <patternFill patternType="solid">
        <fgColor indexed="18"/>
        <bgColor indexed="64"/>
      </patternFill>
    </fill>
    <fill>
      <patternFill patternType="solid">
        <fgColor indexed="48"/>
        <bgColor indexed="64"/>
      </patternFill>
    </fill>
    <fill>
      <patternFill patternType="solid">
        <fgColor indexed="22"/>
        <bgColor indexed="64"/>
      </patternFill>
    </fill>
    <fill>
      <patternFill patternType="solid">
        <fgColor indexed="13"/>
        <bgColor indexed="34"/>
      </patternFill>
    </fill>
    <fill>
      <patternFill patternType="solid">
        <fgColor indexed="43"/>
        <bgColor indexed="26"/>
      </patternFill>
    </fill>
    <fill>
      <patternFill patternType="solid">
        <fgColor indexed="45"/>
        <bgColor indexed="29"/>
      </patternFill>
    </fill>
    <fill>
      <patternFill patternType="solid">
        <fgColor indexed="42"/>
        <bgColor indexed="64"/>
      </patternFill>
    </fill>
    <fill>
      <patternFill patternType="gray125">
        <fgColor indexed="15"/>
      </patternFill>
    </fill>
    <fill>
      <patternFill patternType="solid">
        <fgColor indexed="43"/>
        <bgColor indexed="64"/>
      </patternFill>
    </fill>
    <fill>
      <patternFill patternType="solid">
        <fgColor indexed="9"/>
        <bgColor indexed="26"/>
      </patternFill>
    </fill>
    <fill>
      <patternFill patternType="mediumGray">
        <fgColor indexed="22"/>
      </patternFill>
    </fill>
    <fill>
      <patternFill patternType="solid">
        <fgColor indexed="45"/>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49"/>
        <bgColor indexed="40"/>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rgb="FF000000"/>
      </patternFill>
    </fill>
  </fills>
  <borders count="4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ck">
        <color indexed="17"/>
      </bottom>
      <diagonal/>
    </border>
    <border>
      <left/>
      <right/>
      <top/>
      <bottom style="thick">
        <color indexed="11"/>
      </bottom>
      <diagonal/>
    </border>
    <border>
      <left/>
      <right/>
      <top/>
      <bottom style="medium">
        <color indexed="11"/>
      </bottom>
      <diagonal/>
    </border>
    <border>
      <left/>
      <right/>
      <top style="thin">
        <color indexed="17"/>
      </top>
      <bottom style="double">
        <color indexed="17"/>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48"/>
      </left>
      <right style="medium">
        <color indexed="48"/>
      </right>
      <top style="medium">
        <color indexed="48"/>
      </top>
      <bottom/>
      <diagonal/>
    </border>
    <border>
      <left style="medium">
        <color indexed="48"/>
      </left>
      <right style="medium">
        <color indexed="48"/>
      </right>
      <top/>
      <bottom/>
      <diagonal/>
    </border>
    <border>
      <left style="medium">
        <color indexed="48"/>
      </left>
      <right style="medium">
        <color indexed="48"/>
      </right>
      <top/>
      <bottom style="medium">
        <color indexed="48"/>
      </bottom>
      <diagonal/>
    </border>
    <border>
      <left style="medium">
        <color indexed="18"/>
      </left>
      <right style="medium">
        <color indexed="18"/>
      </right>
      <top/>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style="thin">
        <color rgb="FFFFFFFF"/>
      </left>
      <right style="thin">
        <color rgb="FFFFFFFF"/>
      </right>
      <top/>
      <bottom/>
      <diagonal/>
    </border>
    <border>
      <left/>
      <right style="thin">
        <color rgb="FFFFFFFF"/>
      </right>
      <top/>
      <bottom/>
      <diagonal/>
    </border>
    <border>
      <left style="thin">
        <color rgb="FFFFFFFF"/>
      </left>
      <right style="thin">
        <color rgb="FFFFFFFF"/>
      </right>
      <top/>
      <bottom style="thin">
        <color rgb="FFFFFFFF"/>
      </bottom>
      <diagonal/>
    </border>
    <border>
      <left/>
      <right style="thin">
        <color indexed="23"/>
      </right>
      <top style="medium">
        <color indexed="23"/>
      </top>
      <bottom style="medium">
        <color indexed="2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dashed">
        <color indexed="64"/>
      </top>
      <bottom style="dotted">
        <color indexed="64"/>
      </bottom>
      <diagonal/>
    </border>
    <border>
      <left style="thick">
        <color indexed="64"/>
      </left>
      <right style="thick">
        <color indexed="64"/>
      </right>
      <top/>
      <bottom style="thick">
        <color indexed="64"/>
      </bottom>
      <diagonal/>
    </border>
    <border>
      <left style="medium">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top style="hair">
        <color indexed="64"/>
      </top>
      <bottom style="hair">
        <color indexed="64"/>
      </bottom>
      <diagonal/>
    </border>
    <border>
      <left style="thin">
        <color rgb="FFFFFFFF"/>
      </left>
      <right style="thin">
        <color indexed="64"/>
      </right>
      <top/>
      <bottom/>
      <diagonal/>
    </border>
  </borders>
  <cellStyleXfs count="1380">
    <xf numFmtId="0" fontId="0" fillId="0" borderId="0"/>
    <xf numFmtId="0" fontId="2" fillId="0" borderId="0" applyNumberFormat="0" applyFill="0" applyBorder="0" applyAlignment="0" applyProtection="0"/>
    <xf numFmtId="0" fontId="49" fillId="0" borderId="0" applyNumberFormat="0" applyFill="0" applyBorder="0" applyAlignment="0" applyProtection="0"/>
    <xf numFmtId="0" fontId="3" fillId="0" borderId="0" applyNumberFormat="0" applyFill="0" applyBorder="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3" fillId="0" borderId="0" applyNumberFormat="0" applyFill="0" applyBorder="0" applyProtection="0"/>
    <xf numFmtId="0" fontId="3" fillId="0" borderId="0" applyNumberFormat="0" applyFill="0" applyBorder="0" applyProtection="0"/>
    <xf numFmtId="0" fontId="2"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3" fillId="0" borderId="0" applyNumberFormat="0" applyFill="0" applyBorder="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164" fontId="2" fillId="0" borderId="0">
      <protection locked="0"/>
    </xf>
    <xf numFmtId="164" fontId="49" fillId="0" borderId="0">
      <protection locked="0"/>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20" borderId="0" applyNumberFormat="0" applyBorder="0" applyAlignment="0" applyProtection="0"/>
    <xf numFmtId="0" fontId="13"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3" fillId="26" borderId="0" applyNumberFormat="0" applyBorder="0" applyAlignment="0" applyProtection="0"/>
    <xf numFmtId="0" fontId="13" fillId="17" borderId="0" applyNumberFormat="0" applyBorder="0" applyAlignment="0" applyProtection="0"/>
    <xf numFmtId="0" fontId="11" fillId="30" borderId="0" applyNumberFormat="0" applyBorder="0" applyAlignment="0" applyProtection="0"/>
    <xf numFmtId="0" fontId="11" fillId="22" borderId="0" applyNumberFormat="0" applyBorder="0" applyAlignment="0" applyProtection="0"/>
    <xf numFmtId="0" fontId="13" fillId="23" borderId="0" applyNumberFormat="0" applyBorder="0" applyAlignment="0" applyProtection="0"/>
    <xf numFmtId="0" fontId="13" fillId="31" borderId="0" applyNumberFormat="0" applyBorder="0" applyAlignment="0" applyProtection="0"/>
    <xf numFmtId="0" fontId="11" fillId="25" borderId="0" applyNumberFormat="0" applyBorder="0" applyAlignment="0" applyProtection="0"/>
    <xf numFmtId="0" fontId="11" fillId="32" borderId="0" applyNumberFormat="0" applyBorder="0" applyAlignment="0" applyProtection="0"/>
    <xf numFmtId="0" fontId="13" fillId="32"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10" borderId="1" applyNumberFormat="0" applyAlignment="0" applyProtection="0"/>
    <xf numFmtId="0" fontId="17" fillId="10" borderId="1" applyNumberFormat="0" applyAlignment="0" applyProtection="0"/>
    <xf numFmtId="0" fontId="18" fillId="0" borderId="2" applyNumberFormat="0" applyFill="0" applyAlignment="0" applyProtection="0"/>
    <xf numFmtId="0" fontId="19" fillId="19" borderId="3" applyNumberFormat="0" applyAlignment="0" applyProtection="0"/>
    <xf numFmtId="0" fontId="2" fillId="33" borderId="4" applyNumberFormat="0" applyFont="0" applyAlignment="0" applyProtection="0"/>
    <xf numFmtId="0" fontId="49" fillId="33" borderId="4"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1" fillId="7" borderId="1" applyNumberFormat="0" applyAlignment="0" applyProtection="0"/>
    <xf numFmtId="44" fontId="2"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0" fontId="5" fillId="0" borderId="0"/>
    <xf numFmtId="0" fontId="22" fillId="0" borderId="0" applyNumberFormat="0" applyFill="0" applyBorder="0" applyAlignment="0" applyProtection="0"/>
    <xf numFmtId="0" fontId="23" fillId="4" borderId="0" applyNumberFormat="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1" fillId="7" borderId="1" applyNumberFormat="0" applyAlignment="0" applyProtection="0"/>
    <xf numFmtId="0" fontId="16" fillId="3" borderId="0" applyNumberFormat="0" applyBorder="0" applyAlignment="0" applyProtection="0"/>
    <xf numFmtId="0" fontId="18" fillId="0" borderId="2"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169" fontId="5"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49" fillId="0" borderId="0" applyFont="0" applyFill="0" applyBorder="0" applyAlignment="0" applyProtection="0"/>
    <xf numFmtId="0" fontId="27" fillId="0" borderId="0">
      <protection locked="0"/>
    </xf>
    <xf numFmtId="170" fontId="5" fillId="0" borderId="0" applyFont="0" applyFill="0" applyBorder="0" applyAlignment="0" applyProtection="0"/>
    <xf numFmtId="0" fontId="2" fillId="0" borderId="0"/>
    <xf numFmtId="0" fontId="49" fillId="0" borderId="0"/>
    <xf numFmtId="0" fontId="28" fillId="37" borderId="0" applyNumberFormat="0" applyBorder="0" applyAlignment="0" applyProtection="0"/>
    <xf numFmtId="0" fontId="28" fillId="37" borderId="0" applyNumberFormat="0" applyBorder="0" applyAlignment="0" applyProtection="0"/>
    <xf numFmtId="0" fontId="5" fillId="0" borderId="0"/>
    <xf numFmtId="0" fontId="5" fillId="0" borderId="0"/>
    <xf numFmtId="0" fontId="5" fillId="33" borderId="4" applyNumberFormat="0" applyFont="0" applyAlignment="0" applyProtection="0"/>
    <xf numFmtId="0" fontId="29" fillId="10" borderId="8" applyNumberFormat="0" applyAlignment="0" applyProtection="0"/>
    <xf numFmtId="0" fontId="5" fillId="0" borderId="0" applyNumberFormat="0" applyFill="0" applyBorder="0" applyProtection="0">
      <alignment horizontal="left"/>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Protection="0">
      <alignment horizontal="left"/>
    </xf>
    <xf numFmtId="0" fontId="5" fillId="0" borderId="0" applyNumberFormat="0" applyFill="0" applyBorder="0" applyAlignment="0" applyProtection="0"/>
    <xf numFmtId="166" fontId="2" fillId="0" borderId="0">
      <protection locked="0"/>
    </xf>
    <xf numFmtId="166" fontId="49" fillId="0" borderId="0">
      <protection locked="0"/>
    </xf>
    <xf numFmtId="165" fontId="2" fillId="0" borderId="0">
      <protection locked="0"/>
    </xf>
    <xf numFmtId="165" fontId="49" fillId="0" borderId="0">
      <protection locked="0"/>
    </xf>
    <xf numFmtId="168" fontId="2" fillId="0" borderId="0">
      <protection locked="0"/>
    </xf>
    <xf numFmtId="168" fontId="49" fillId="0" borderId="0">
      <protection locked="0"/>
    </xf>
    <xf numFmtId="9" fontId="2"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0" fontId="30" fillId="0" borderId="9">
      <alignment horizontal="center"/>
    </xf>
    <xf numFmtId="0" fontId="23" fillId="4" borderId="0" applyNumberFormat="0" applyBorder="0" applyAlignment="0" applyProtection="0"/>
    <xf numFmtId="0" fontId="29" fillId="10" borderId="8" applyNumberFormat="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0" fillId="0" borderId="10" applyNumberFormat="0" applyFill="0" applyAlignment="0" applyProtection="0"/>
    <xf numFmtId="0" fontId="19" fillId="19" borderId="3" applyNumberFormat="0" applyAlignment="0" applyProtection="0"/>
    <xf numFmtId="0" fontId="15" fillId="0" borderId="0" applyNumberFormat="0" applyFill="0" applyBorder="0" applyAlignment="0" applyProtection="0"/>
    <xf numFmtId="0" fontId="14" fillId="38"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9"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33" fillId="20" borderId="1" applyNumberFormat="0" applyAlignment="0" applyProtection="0"/>
    <xf numFmtId="0" fontId="34" fillId="40" borderId="8" applyNumberFormat="0" applyAlignment="0" applyProtection="0"/>
    <xf numFmtId="0" fontId="35" fillId="40" borderId="1" applyNumberFormat="0" applyAlignment="0" applyProtection="0"/>
    <xf numFmtId="0" fontId="36" fillId="0" borderId="11"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9" fillId="0" borderId="14" applyNumberFormat="0" applyFill="0" applyAlignment="0" applyProtection="0"/>
    <xf numFmtId="0" fontId="40" fillId="19" borderId="3" applyNumberFormat="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2" fillId="33" borderId="15" applyNumberFormat="0" applyFont="0" applyAlignment="0" applyProtection="0"/>
    <xf numFmtId="0" fontId="49" fillId="33" borderId="15" applyNumberFormat="0" applyFont="0" applyAlignment="0" applyProtection="0"/>
    <xf numFmtId="0" fontId="45" fillId="0" borderId="2" applyNumberFormat="0" applyFill="0" applyAlignment="0" applyProtection="0"/>
    <xf numFmtId="0" fontId="46" fillId="0" borderId="0" applyNumberFormat="0" applyFill="0" applyBorder="0" applyAlignment="0" applyProtection="0"/>
    <xf numFmtId="0" fontId="47" fillId="9" borderId="0" applyNumberFormat="0" applyBorder="0" applyAlignment="0" applyProtection="0"/>
    <xf numFmtId="0" fontId="11" fillId="0" borderId="0"/>
    <xf numFmtId="0" fontId="1" fillId="0" borderId="0"/>
    <xf numFmtId="0" fontId="5" fillId="0" borderId="0"/>
    <xf numFmtId="0" fontId="5" fillId="0" borderId="0"/>
    <xf numFmtId="43" fontId="5" fillId="0" borderId="0" applyFont="0" applyFill="0" applyBorder="0" applyAlignment="0" applyProtection="0"/>
    <xf numFmtId="0" fontId="62" fillId="0" borderId="0" applyNumberFormat="0" applyFont="0" applyBorder="0" applyAlignment="0" applyProtection="0">
      <alignment horizontal="center" vertical="center" wrapText="1"/>
      <protection locked="0"/>
    </xf>
    <xf numFmtId="0" fontId="62" fillId="0" borderId="0" applyNumberFormat="0" applyFont="0" applyBorder="0" applyAlignment="0" applyProtection="0">
      <alignment horizontal="center" vertical="center" wrapText="1"/>
      <protection locked="0"/>
    </xf>
    <xf numFmtId="173" fontId="5" fillId="0" borderId="0" applyFill="0" applyBorder="0" applyAlignment="0" applyProtection="0"/>
    <xf numFmtId="173" fontId="5" fillId="0" borderId="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3" fillId="0" borderId="0" applyNumberFormat="0" applyFill="0" applyBorder="0" applyProtection="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3" fillId="0" borderId="0" applyNumberFormat="0" applyFill="0" applyBorder="0" applyProtection="0"/>
    <xf numFmtId="0" fontId="64" fillId="0" borderId="0"/>
    <xf numFmtId="0" fontId="5" fillId="0" borderId="0"/>
    <xf numFmtId="0" fontId="5" fillId="0" borderId="0"/>
    <xf numFmtId="0" fontId="64" fillId="0" borderId="0"/>
    <xf numFmtId="0" fontId="5" fillId="0" borderId="0"/>
    <xf numFmtId="0" fontId="5" fillId="0" borderId="0"/>
    <xf numFmtId="0" fontId="63"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applyNumberFormat="0" applyFont="0" applyBorder="0" applyAlignment="0"/>
    <xf numFmtId="0" fontId="5" fillId="0" borderId="0" applyNumberFormat="0" applyBorder="0" applyAlignment="0"/>
    <xf numFmtId="0" fontId="5" fillId="0" borderId="0" applyNumberFormat="0" applyBorder="0" applyAlignment="0"/>
    <xf numFmtId="0" fontId="64" fillId="0" borderId="0" applyNumberFormat="0" applyFont="0" applyBorder="0" applyAlignment="0"/>
    <xf numFmtId="0" fontId="5" fillId="0" borderId="0" applyNumberFormat="0" applyBorder="0" applyAlignment="0"/>
    <xf numFmtId="0" fontId="5" fillId="0" borderId="0" applyNumberFormat="0" applyBorder="0" applyAlignment="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6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5" fillId="56" borderId="16">
      <alignment horizontal="center"/>
    </xf>
    <xf numFmtId="0" fontId="65" fillId="56" borderId="16">
      <alignment horizontal="center"/>
    </xf>
    <xf numFmtId="0" fontId="65" fillId="56" borderId="16">
      <alignment horizontal="center"/>
    </xf>
    <xf numFmtId="0" fontId="65" fillId="56" borderId="16">
      <alignment horizontal="center"/>
    </xf>
    <xf numFmtId="0" fontId="65" fillId="56" borderId="16">
      <alignment horizontal="center"/>
    </xf>
    <xf numFmtId="0" fontId="65" fillId="56" borderId="16">
      <alignment horizontal="center"/>
    </xf>
    <xf numFmtId="0" fontId="65" fillId="56" borderId="16">
      <alignment horizontal="center"/>
    </xf>
    <xf numFmtId="0" fontId="65" fillId="56" borderId="16">
      <alignment horizontal="center"/>
    </xf>
    <xf numFmtId="0" fontId="65" fillId="56" borderId="16">
      <alignment horizontal="center"/>
    </xf>
    <xf numFmtId="0" fontId="65" fillId="56" borderId="16">
      <alignment horizontal="center"/>
    </xf>
    <xf numFmtId="0" fontId="65" fillId="56" borderId="16">
      <alignment horizontal="center"/>
    </xf>
    <xf numFmtId="4" fontId="3" fillId="0" borderId="16"/>
    <xf numFmtId="4" fontId="3" fillId="0" borderId="16"/>
    <xf numFmtId="4" fontId="3" fillId="0" borderId="16"/>
    <xf numFmtId="4" fontId="3" fillId="0" borderId="16"/>
    <xf numFmtId="4" fontId="3" fillId="0" borderId="16"/>
    <xf numFmtId="4" fontId="3" fillId="0" borderId="16"/>
    <xf numFmtId="4" fontId="3" fillId="0" borderId="16"/>
    <xf numFmtId="4" fontId="3" fillId="0" borderId="16"/>
    <xf numFmtId="4" fontId="3" fillId="0" borderId="16"/>
    <xf numFmtId="4" fontId="3" fillId="0" borderId="16"/>
    <xf numFmtId="4" fontId="3" fillId="0" borderId="16"/>
    <xf numFmtId="0" fontId="66" fillId="0" borderId="16">
      <alignment horizontal="center"/>
    </xf>
    <xf numFmtId="0" fontId="66" fillId="0" borderId="16">
      <alignment horizontal="center"/>
    </xf>
    <xf numFmtId="0" fontId="66" fillId="0" borderId="16">
      <alignment horizontal="center"/>
    </xf>
    <xf numFmtId="0" fontId="66" fillId="0" borderId="16">
      <alignment horizontal="center"/>
    </xf>
    <xf numFmtId="0" fontId="66" fillId="0" borderId="16">
      <alignment horizontal="center"/>
    </xf>
    <xf numFmtId="0" fontId="66" fillId="0" borderId="16">
      <alignment horizontal="center"/>
    </xf>
    <xf numFmtId="0" fontId="66" fillId="0" borderId="16">
      <alignment horizontal="center"/>
    </xf>
    <xf numFmtId="0" fontId="66" fillId="0" borderId="16">
      <alignment horizontal="center"/>
    </xf>
    <xf numFmtId="0" fontId="66" fillId="0" borderId="16">
      <alignment horizontal="center"/>
    </xf>
    <xf numFmtId="0" fontId="66" fillId="0" borderId="16">
      <alignment horizontal="center"/>
    </xf>
    <xf numFmtId="0" fontId="66" fillId="0" borderId="16">
      <alignment horizontal="center"/>
    </xf>
    <xf numFmtId="0" fontId="67" fillId="57" borderId="16">
      <alignment horizontal="center"/>
    </xf>
    <xf numFmtId="0" fontId="67" fillId="57" borderId="16">
      <alignment horizontal="center"/>
    </xf>
    <xf numFmtId="0" fontId="67" fillId="57" borderId="16">
      <alignment horizontal="center"/>
    </xf>
    <xf numFmtId="0" fontId="67" fillId="57" borderId="16">
      <alignment horizontal="center"/>
    </xf>
    <xf numFmtId="0" fontId="67" fillId="57" borderId="16">
      <alignment horizontal="center"/>
    </xf>
    <xf numFmtId="0" fontId="67" fillId="57" borderId="16">
      <alignment horizontal="center"/>
    </xf>
    <xf numFmtId="0" fontId="67" fillId="57" borderId="16">
      <alignment horizontal="center"/>
    </xf>
    <xf numFmtId="0" fontId="67" fillId="57" borderId="16">
      <alignment horizontal="center"/>
    </xf>
    <xf numFmtId="0" fontId="67" fillId="57" borderId="16">
      <alignment horizontal="center"/>
    </xf>
    <xf numFmtId="0" fontId="67" fillId="57" borderId="16">
      <alignment horizontal="center"/>
    </xf>
    <xf numFmtId="0" fontId="67" fillId="57" borderId="16">
      <alignment horizontal="center"/>
    </xf>
    <xf numFmtId="0" fontId="65" fillId="56" borderId="16"/>
    <xf numFmtId="0" fontId="65" fillId="56" borderId="16"/>
    <xf numFmtId="0" fontId="65" fillId="56" borderId="16"/>
    <xf numFmtId="0" fontId="65" fillId="56" borderId="16"/>
    <xf numFmtId="0" fontId="65" fillId="56" borderId="16"/>
    <xf numFmtId="0" fontId="65" fillId="56" borderId="16"/>
    <xf numFmtId="0" fontId="65" fillId="56" borderId="16"/>
    <xf numFmtId="0" fontId="65" fillId="56" borderId="16"/>
    <xf numFmtId="0" fontId="65" fillId="56" borderId="16"/>
    <xf numFmtId="0" fontId="65" fillId="56" borderId="16"/>
    <xf numFmtId="0" fontId="65" fillId="56" borderId="16"/>
    <xf numFmtId="0" fontId="68" fillId="0" borderId="0"/>
    <xf numFmtId="0" fontId="6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3"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3" fillId="0" borderId="0" applyNumberFormat="0" applyFill="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Protection="0"/>
    <xf numFmtId="0" fontId="64"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171" fontId="69" fillId="58" borderId="37" applyNumberFormat="0" applyFont="0" applyFill="0" applyBorder="0" applyAlignment="0" applyProtection="0">
      <alignment horizontal="center" vertical="center" wrapText="1"/>
      <protection locked="0"/>
    </xf>
    <xf numFmtId="171" fontId="69" fillId="58" borderId="37" applyNumberFormat="0" applyFont="0" applyFill="0" applyBorder="0" applyAlignment="0" applyProtection="0">
      <alignment horizontal="center" vertical="center" wrapText="1"/>
      <protection locked="0"/>
    </xf>
    <xf numFmtId="171" fontId="69" fillId="58" borderId="37" applyNumberFormat="0" applyFont="0" applyFill="0" applyBorder="0" applyAlignment="0" applyProtection="0">
      <alignment horizontal="center" vertical="center" wrapText="1"/>
      <protection locked="0"/>
    </xf>
    <xf numFmtId="171" fontId="69" fillId="58" borderId="37" applyNumberFormat="0" applyFont="0" applyFill="0" applyBorder="0" applyAlignment="0" applyProtection="0">
      <alignment horizontal="center" vertical="center" wrapText="1"/>
      <protection locked="0"/>
    </xf>
    <xf numFmtId="171" fontId="69" fillId="58" borderId="37" applyNumberFormat="0" applyFont="0" applyFill="0" applyBorder="0" applyAlignment="0" applyProtection="0">
      <alignment horizontal="center" vertical="center" wrapText="1"/>
      <protection locked="0"/>
    </xf>
    <xf numFmtId="171" fontId="69" fillId="58" borderId="37" applyNumberFormat="0" applyFont="0" applyFill="0" applyBorder="0" applyAlignment="0" applyProtection="0">
      <alignment horizontal="center" vertical="center" wrapText="1"/>
      <protection locked="0"/>
    </xf>
    <xf numFmtId="171" fontId="69" fillId="58" borderId="37" applyNumberFormat="0" applyFont="0" applyFill="0" applyBorder="0" applyAlignment="0" applyProtection="0">
      <alignment horizontal="center" vertical="center" wrapText="1"/>
      <protection locked="0"/>
    </xf>
    <xf numFmtId="171" fontId="69" fillId="58" borderId="37" applyNumberFormat="0" applyFont="0" applyFill="0" applyBorder="0" applyAlignment="0" applyProtection="0">
      <alignment horizontal="center" vertical="center" wrapText="1"/>
      <protection locked="0"/>
    </xf>
    <xf numFmtId="171" fontId="69" fillId="58" borderId="37" applyNumberFormat="0" applyFont="0" applyFill="0" applyBorder="0" applyAlignment="0" applyProtection="0">
      <alignment horizontal="center" vertical="center" wrapText="1"/>
      <protection locked="0"/>
    </xf>
    <xf numFmtId="171" fontId="69" fillId="58" borderId="37" applyNumberFormat="0" applyFont="0" applyFill="0" applyBorder="0" applyAlignment="0" applyProtection="0">
      <alignment horizontal="center" vertical="center" wrapText="1"/>
      <protection locked="0"/>
    </xf>
    <xf numFmtId="0" fontId="5" fillId="0" borderId="0" applyNumberFormat="0" applyFill="0" applyBorder="0" applyAlignment="0" applyProtection="0"/>
    <xf numFmtId="0" fontId="5" fillId="0" borderId="0" applyNumberFormat="0" applyFill="0" applyBorder="0" applyAlignment="0" applyProtection="0"/>
    <xf numFmtId="0" fontId="70" fillId="0" borderId="0"/>
    <xf numFmtId="0" fontId="70" fillId="0" borderId="0"/>
    <xf numFmtId="174" fontId="5" fillId="0" borderId="0" applyFill="0" applyBorder="0" applyAlignment="0" applyProtection="0"/>
    <xf numFmtId="174" fontId="5" fillId="0" borderId="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3" fillId="0" borderId="0"/>
    <xf numFmtId="0" fontId="3" fillId="0" borderId="0"/>
    <xf numFmtId="0" fontId="60" fillId="0" borderId="0"/>
    <xf numFmtId="0" fontId="15" fillId="0" borderId="0" applyNumberFormat="0" applyFill="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17" fillId="10" borderId="1" applyNumberFormat="0" applyAlignment="0" applyProtection="0"/>
    <xf numFmtId="0" fontId="5" fillId="30" borderId="0" applyNumberFormat="0" applyBorder="0" applyAlignment="0" applyProtection="0"/>
    <xf numFmtId="0" fontId="5" fillId="30"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18" fillId="0" borderId="2" applyNumberFormat="0" applyFill="0" applyAlignment="0" applyProtection="0"/>
    <xf numFmtId="0" fontId="3" fillId="0" borderId="38">
      <alignment horizontal="left" vertical="center"/>
    </xf>
    <xf numFmtId="0" fontId="3" fillId="0" borderId="38">
      <alignment horizontal="left" vertical="center"/>
    </xf>
    <xf numFmtId="0" fontId="71" fillId="0" borderId="0" applyNumberFormat="0" applyFill="0" applyBorder="0" applyAlignment="0" applyProtection="0"/>
    <xf numFmtId="0" fontId="72" fillId="0" borderId="0" applyNumberFormat="0" applyFill="0" applyBorder="0" applyAlignment="0" applyProtection="0"/>
    <xf numFmtId="4" fontId="73" fillId="0" borderId="0">
      <alignment horizontal="center" vertical="center" wrapText="1"/>
    </xf>
    <xf numFmtId="0" fontId="74" fillId="0" borderId="0" applyNumberFormat="0" applyFill="0" applyBorder="0" applyAlignment="0" applyProtection="0"/>
    <xf numFmtId="175" fontId="5" fillId="0" borderId="0" applyFill="0" applyBorder="0" applyAlignment="0" applyProtection="0"/>
    <xf numFmtId="175" fontId="5" fillId="0" borderId="0" applyFill="0" applyBorder="0" applyAlignment="0" applyProtection="0"/>
    <xf numFmtId="40" fontId="5" fillId="0" borderId="0" applyFill="0" applyBorder="0" applyAlignment="0" applyProtection="0"/>
    <xf numFmtId="40"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176" fontId="5" fillId="0" borderId="0" applyFill="0" applyBorder="0" applyAlignment="0" applyProtection="0"/>
    <xf numFmtId="176" fontId="5" fillId="0" borderId="0" applyFill="0" applyBorder="0" applyAlignment="0" applyProtection="0"/>
    <xf numFmtId="177" fontId="5" fillId="0" borderId="0" applyFill="0" applyBorder="0" applyAlignment="0" applyProtection="0"/>
    <xf numFmtId="177" fontId="5" fillId="0" borderId="0" applyFill="0" applyBorder="0" applyAlignment="0" applyProtection="0"/>
    <xf numFmtId="178" fontId="5"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14" fontId="75" fillId="0" borderId="0" applyFont="0" applyFill="0" applyBorder="0" applyProtection="0">
      <alignment horizontal="center" vertical="center"/>
    </xf>
    <xf numFmtId="0" fontId="5" fillId="30" borderId="0" applyNumberFormat="0" applyBorder="0" applyAlignment="0" applyProtection="0"/>
    <xf numFmtId="0" fontId="5" fillId="30" borderId="0" applyNumberFormat="0" applyBorder="0" applyAlignment="0" applyProtection="0"/>
    <xf numFmtId="4" fontId="76" fillId="0" borderId="39" applyFill="0" applyAlignment="0" applyProtection="0">
      <alignment horizontal="center"/>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0" fontId="5" fillId="0" borderId="0" applyFill="0" applyBorder="0" applyAlignment="0" applyProtection="0"/>
    <xf numFmtId="0" fontId="77" fillId="0" borderId="0"/>
    <xf numFmtId="0" fontId="5" fillId="0" borderId="0"/>
    <xf numFmtId="0" fontId="5" fillId="0" borderId="0"/>
    <xf numFmtId="3" fontId="78" fillId="0" borderId="0" applyFont="0" applyFill="0" applyBorder="0" applyAlignment="0" applyProtection="0"/>
    <xf numFmtId="0" fontId="5" fillId="0" borderId="0"/>
    <xf numFmtId="0" fontId="5" fillId="0" borderId="0"/>
    <xf numFmtId="181" fontId="75" fillId="62" borderId="40" applyNumberFormat="0" applyFont="0" applyAlignment="0">
      <alignment vertical="center"/>
    </xf>
    <xf numFmtId="182" fontId="79" fillId="63" borderId="41" applyFont="0" applyFill="0" applyBorder="0" applyProtection="0">
      <alignment horizontal="center" vertical="center" wrapText="1"/>
      <protection locked="0"/>
    </xf>
    <xf numFmtId="0" fontId="3" fillId="26" borderId="0" applyNumberFormat="0" applyBorder="0" applyAlignment="0" applyProtection="0"/>
    <xf numFmtId="0" fontId="3" fillId="26" borderId="0" applyNumberFormat="0" applyBorder="0" applyAlignment="0" applyProtection="0"/>
    <xf numFmtId="0" fontId="80" fillId="58" borderId="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7" fillId="0" borderId="0"/>
    <xf numFmtId="0" fontId="81" fillId="0" borderId="0"/>
    <xf numFmtId="0" fontId="5" fillId="32" borderId="0" applyNumberFormat="0" applyBorder="0" applyAlignment="0" applyProtection="0"/>
    <xf numFmtId="0" fontId="5" fillId="32"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16" fillId="3" borderId="0" applyNumberFormat="0" applyBorder="0" applyAlignment="0" applyProtection="0"/>
    <xf numFmtId="181" fontId="75" fillId="64" borderId="38" applyNumberFormat="0" applyFont="0" applyAlignment="0" applyProtection="0">
      <alignment vertical="center"/>
      <protection locked="0"/>
    </xf>
    <xf numFmtId="0" fontId="82" fillId="0" borderId="0" applyNumberFormat="0" applyFill="0" applyBorder="0" applyAlignment="0" applyProtection="0">
      <alignment vertical="top"/>
      <protection locked="0"/>
    </xf>
    <xf numFmtId="169" fontId="5" fillId="0" borderId="0" applyFont="0" applyFill="0" applyBorder="0" applyAlignment="0" applyProtection="0"/>
    <xf numFmtId="43" fontId="8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5" fillId="0" borderId="0" applyFill="0" applyBorder="0" applyAlignment="0"/>
    <xf numFmtId="183" fontId="5" fillId="0" borderId="0" applyFill="0" applyBorder="0" applyAlignment="0"/>
    <xf numFmtId="3" fontId="84" fillId="0" borderId="0">
      <alignment horizontal="center"/>
    </xf>
    <xf numFmtId="184" fontId="7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30" fillId="1" borderId="0"/>
    <xf numFmtId="185" fontId="85" fillId="0" borderId="0" applyFont="0" applyFill="0" applyBorder="0" applyAlignment="0">
      <alignment horizontal="centerContinuous"/>
    </xf>
    <xf numFmtId="0" fontId="28" fillId="37" borderId="0" applyNumberFormat="0" applyBorder="0" applyAlignment="0" applyProtection="0"/>
    <xf numFmtId="186" fontId="86" fillId="0" borderId="0"/>
    <xf numFmtId="0" fontId="3" fillId="0" borderId="0" applyNumberFormat="0" applyFill="0" applyBorder="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85" fillId="0" borderId="0"/>
    <xf numFmtId="0" fontId="83" fillId="0" borderId="0"/>
    <xf numFmtId="0" fontId="87" fillId="0" borderId="0"/>
    <xf numFmtId="0" fontId="8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27" fillId="0" borderId="0"/>
    <xf numFmtId="0" fontId="87" fillId="0" borderId="0"/>
    <xf numFmtId="0" fontId="5" fillId="0" borderId="0"/>
    <xf numFmtId="0" fontId="5" fillId="0" borderId="0"/>
    <xf numFmtId="0" fontId="5" fillId="0" borderId="0"/>
    <xf numFmtId="0" fontId="1" fillId="0" borderId="0"/>
    <xf numFmtId="0" fontId="1" fillId="0" borderId="0"/>
    <xf numFmtId="0" fontId="87" fillId="0" borderId="0"/>
    <xf numFmtId="0" fontId="87" fillId="0" borderId="0"/>
    <xf numFmtId="0" fontId="5" fillId="0" borderId="0" applyNumberFormat="0" applyFill="0" applyBorder="0" applyAlignment="0" applyProtection="0"/>
    <xf numFmtId="0" fontId="5" fillId="0" borderId="0" applyNumberFormat="0" applyFill="0" applyBorder="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0" fontId="5" fillId="33" borderId="4" applyNumberFormat="0" applyFont="0" applyAlignment="0" applyProtection="0"/>
    <xf numFmtId="187" fontId="3" fillId="0" borderId="38">
      <alignment horizontal="center" vertical="center"/>
    </xf>
    <xf numFmtId="187" fontId="3" fillId="0" borderId="38">
      <alignment horizontal="center" vertical="center"/>
    </xf>
    <xf numFmtId="0" fontId="5" fillId="0" borderId="0"/>
    <xf numFmtId="0" fontId="5" fillId="0" borderId="0"/>
    <xf numFmtId="0" fontId="88" fillId="0" borderId="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89" fillId="0" borderId="0">
      <protection locked="0"/>
    </xf>
    <xf numFmtId="0" fontId="90" fillId="0" borderId="0"/>
    <xf numFmtId="164" fontId="5" fillId="0" borderId="0" applyFill="0" applyBorder="0" applyAlignment="0" applyProtection="0"/>
    <xf numFmtId="164" fontId="5" fillId="0" borderId="0" applyFill="0" applyBorder="0" applyAlignment="0" applyProtection="0"/>
    <xf numFmtId="10" fontId="5" fillId="0" borderId="0" applyFill="0" applyBorder="0" applyAlignment="0" applyProtection="0"/>
    <xf numFmtId="10" fontId="5" fillId="0" borderId="0" applyFill="0" applyBorder="0" applyAlignment="0" applyProtection="0"/>
    <xf numFmtId="10" fontId="5" fillId="0" borderId="0" applyFill="0" applyBorder="0" applyAlignment="0" applyProtection="0"/>
    <xf numFmtId="10"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91" fillId="65" borderId="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0" fontId="27"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0" fontId="30" fillId="0" borderId="9">
      <alignment horizontal="center"/>
    </xf>
    <xf numFmtId="3" fontId="27" fillId="0" borderId="0" applyFont="0" applyFill="0" applyBorder="0" applyAlignment="0" applyProtection="0"/>
    <xf numFmtId="0" fontId="27" fillId="66" borderId="0" applyNumberFormat="0" applyFont="0" applyBorder="0" applyAlignment="0" applyProtection="0"/>
    <xf numFmtId="0" fontId="92" fillId="0" borderId="17" applyNumberFormat="0" applyFont="0" applyBorder="0" applyAlignment="0" applyProtection="0"/>
    <xf numFmtId="0" fontId="5" fillId="0" borderId="0" applyBorder="0" applyAlignment="0"/>
    <xf numFmtId="0" fontId="5" fillId="0" borderId="0" applyBorder="0" applyAlignment="0"/>
    <xf numFmtId="0" fontId="93" fillId="0" borderId="0" applyNumberFormat="0" applyFill="0" applyBorder="0" applyAlignment="0" applyProtection="0"/>
    <xf numFmtId="0" fontId="5" fillId="0" borderId="42" applyFont="0" applyFill="0" applyBorder="0"/>
    <xf numFmtId="0" fontId="5" fillId="0" borderId="42" applyFont="0" applyFill="0" applyBorder="0"/>
    <xf numFmtId="0" fontId="5" fillId="0" borderId="42" applyFont="0" applyFill="0" applyBorder="0"/>
    <xf numFmtId="0" fontId="5" fillId="0" borderId="42" applyFont="0" applyFill="0" applyBorder="0"/>
    <xf numFmtId="0" fontId="5" fillId="0" borderId="42" applyFont="0" applyFill="0" applyBorder="0"/>
    <xf numFmtId="0" fontId="5" fillId="0" borderId="42" applyFont="0" applyFill="0" applyBorder="0"/>
    <xf numFmtId="0" fontId="5" fillId="0" borderId="42" applyFont="0" applyFill="0" applyBorder="0"/>
    <xf numFmtId="0" fontId="5" fillId="0" borderId="42" applyFont="0" applyFill="0" applyBorder="0"/>
    <xf numFmtId="0" fontId="5" fillId="0" borderId="42" applyFont="0" applyFill="0" applyBorder="0"/>
    <xf numFmtId="0" fontId="94" fillId="67" borderId="16" applyProtection="0">
      <alignment horizontal="center" vertical="center"/>
    </xf>
    <xf numFmtId="0" fontId="94" fillId="67" borderId="16" applyProtection="0">
      <alignment horizontal="center" vertical="center"/>
    </xf>
    <xf numFmtId="0" fontId="94" fillId="67" borderId="16" applyProtection="0">
      <alignment horizontal="center" vertical="center"/>
    </xf>
    <xf numFmtId="0" fontId="94" fillId="67" borderId="16" applyProtection="0">
      <alignment horizontal="center" vertical="center"/>
    </xf>
    <xf numFmtId="0" fontId="94" fillId="67" borderId="16" applyProtection="0">
      <alignment horizontal="center" vertical="center"/>
    </xf>
    <xf numFmtId="0" fontId="94" fillId="67" borderId="16" applyProtection="0">
      <alignment horizontal="center" vertical="center"/>
    </xf>
    <xf numFmtId="0" fontId="94" fillId="67" borderId="16" applyProtection="0">
      <alignment horizontal="center" vertical="center"/>
    </xf>
    <xf numFmtId="0" fontId="94" fillId="67" borderId="16" applyProtection="0">
      <alignment horizontal="center" vertical="center"/>
    </xf>
    <xf numFmtId="0" fontId="94" fillId="67" borderId="16" applyProtection="0">
      <alignment horizontal="center" vertical="center"/>
    </xf>
    <xf numFmtId="0" fontId="94" fillId="67" borderId="16" applyProtection="0">
      <alignment horizontal="center" vertical="center"/>
    </xf>
    <xf numFmtId="0" fontId="94" fillId="67" borderId="16" applyProtection="0">
      <alignment horizontal="center" vertical="center"/>
    </xf>
    <xf numFmtId="0" fontId="23" fillId="4" borderId="0" applyNumberFormat="0" applyBorder="0" applyAlignment="0" applyProtection="0"/>
    <xf numFmtId="0" fontId="29" fillId="10" borderId="8" applyNumberFormat="0" applyAlignment="0" applyProtection="0"/>
    <xf numFmtId="0" fontId="29" fillId="10" borderId="8" applyNumberFormat="0" applyAlignment="0" applyProtection="0"/>
    <xf numFmtId="0" fontId="29" fillId="10" borderId="8" applyNumberFormat="0" applyAlignment="0" applyProtection="0"/>
    <xf numFmtId="0" fontId="8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4" fillId="0" borderId="0"/>
    <xf numFmtId="188" fontId="3" fillId="0" borderId="38">
      <alignment horizontal="center" vertical="center"/>
    </xf>
    <xf numFmtId="188" fontId="3" fillId="0" borderId="38">
      <alignment horizontal="center" vertical="center"/>
    </xf>
    <xf numFmtId="189" fontId="75" fillId="0" borderId="1">
      <alignment horizontal="center" vertical="center" wrapText="1"/>
    </xf>
    <xf numFmtId="0" fontId="95"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96" fillId="0" borderId="43">
      <alignment horizontal="center" vertical="center"/>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181" fontId="6" fillId="68" borderId="0" applyNumberFormat="0" applyBorder="0">
      <alignment vertical="center"/>
    </xf>
    <xf numFmtId="0" fontId="10" fillId="69" borderId="44" applyNumberFormat="0">
      <alignment horizontal="centerContinuous" vertical="center"/>
    </xf>
    <xf numFmtId="0" fontId="10" fillId="69" borderId="44" applyNumberFormat="0">
      <alignment horizontal="centerContinuous" vertical="center"/>
    </xf>
    <xf numFmtId="0" fontId="7" fillId="70" borderId="38" applyNumberFormat="0" applyBorder="0">
      <alignment horizontal="centerContinuous" vertical="center" wrapText="1"/>
    </xf>
    <xf numFmtId="0" fontId="97" fillId="70" borderId="38" applyNumberFormat="0" applyBorder="0">
      <alignment horizontal="centerContinuous" vertical="center" wrapText="1"/>
    </xf>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5" fillId="0" borderId="0"/>
    <xf numFmtId="0" fontId="5" fillId="0" borderId="0"/>
    <xf numFmtId="0" fontId="19" fillId="19" borderId="3" applyNumberFormat="0" applyAlignment="0" applyProtection="0"/>
    <xf numFmtId="0" fontId="5" fillId="71" borderId="0" applyNumberFormat="0" applyBorder="0" applyAlignment="0" applyProtection="0"/>
    <xf numFmtId="0" fontId="5" fillId="71" borderId="0" applyNumberFormat="0" applyBorder="0" applyAlignment="0" applyProtection="0"/>
    <xf numFmtId="190" fontId="5" fillId="0" borderId="0" applyFill="0" applyBorder="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4" fillId="40" borderId="8"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5" fillId="40" borderId="1" applyNumberFormat="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xf numFmtId="0" fontId="5" fillId="33" borderId="15" applyNumberFormat="0" applyFont="0" applyAlignment="0" applyProtection="0"/>
  </cellStyleXfs>
  <cellXfs count="210">
    <xf numFmtId="0" fontId="0" fillId="0" borderId="0" xfId="0"/>
    <xf numFmtId="0" fontId="4" fillId="0" borderId="0" xfId="0" applyFont="1" applyBorder="1" applyAlignment="1">
      <alignment horizontal="center" vertical="center" wrapText="1"/>
    </xf>
    <xf numFmtId="0" fontId="8"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vertical="center" wrapText="1"/>
    </xf>
    <xf numFmtId="164" fontId="5" fillId="0" borderId="16" xfId="0" applyNumberFormat="1" applyFont="1" applyBorder="1" applyAlignment="1">
      <alignment horizontal="center" vertical="center" wrapText="1"/>
    </xf>
    <xf numFmtId="0" fontId="6" fillId="41" borderId="16" xfId="0" applyFont="1" applyFill="1" applyBorder="1" applyAlignment="1">
      <alignment horizontal="center" vertical="center" wrapText="1"/>
    </xf>
    <xf numFmtId="164" fontId="6" fillId="41" borderId="16"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8" xfId="0" applyFont="1" applyBorder="1" applyAlignment="1">
      <alignment horizontal="center" vertical="center" wrapText="1"/>
    </xf>
    <xf numFmtId="164" fontId="5" fillId="0" borderId="18" xfId="0" applyNumberFormat="1" applyFont="1" applyBorder="1" applyAlignment="1">
      <alignment horizontal="center" vertical="center"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6" fillId="0" borderId="0" xfId="0" applyFont="1" applyBorder="1" applyAlignment="1">
      <alignment horizontal="center" vertical="center" wrapText="1"/>
    </xf>
    <xf numFmtId="164" fontId="5" fillId="0" borderId="0"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10" fillId="0" borderId="21" xfId="0" applyFont="1" applyFill="1" applyBorder="1" applyAlignment="1">
      <alignment horizontal="center" vertical="center" wrapText="1"/>
    </xf>
    <xf numFmtId="0" fontId="6" fillId="42" borderId="16" xfId="0" applyFont="1" applyFill="1" applyBorder="1" applyAlignment="1">
      <alignment horizontal="center" vertical="center" wrapText="1"/>
    </xf>
    <xf numFmtId="0" fontId="0" fillId="0" borderId="0" xfId="0" applyFill="1"/>
    <xf numFmtId="0" fontId="5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54" fillId="43" borderId="0" xfId="0" applyFont="1" applyFill="1" applyAlignment="1">
      <alignment vertical="center"/>
    </xf>
    <xf numFmtId="171" fontId="52" fillId="0" borderId="0" xfId="255" applyNumberFormat="1" applyFont="1" applyFill="1" applyAlignment="1">
      <alignment vertical="center"/>
    </xf>
    <xf numFmtId="0" fontId="52" fillId="0" borderId="0" xfId="0" applyFont="1" applyFill="1" applyAlignment="1">
      <alignment vertical="center"/>
    </xf>
    <xf numFmtId="0" fontId="56" fillId="0" borderId="0" xfId="0" applyFont="1"/>
    <xf numFmtId="0" fontId="3" fillId="0" borderId="0" xfId="269" applyFont="1"/>
    <xf numFmtId="0" fontId="58" fillId="0" borderId="0" xfId="270" applyFont="1" applyFill="1" applyBorder="1" applyAlignment="1" applyProtection="1">
      <alignment vertical="center" wrapText="1"/>
    </xf>
    <xf numFmtId="0" fontId="54" fillId="46" borderId="0" xfId="0" applyFont="1" applyFill="1" applyAlignment="1">
      <alignment vertical="center"/>
    </xf>
    <xf numFmtId="0" fontId="54" fillId="47" borderId="0" xfId="0" applyFont="1" applyFill="1" applyAlignment="1">
      <alignment vertical="center"/>
    </xf>
    <xf numFmtId="0" fontId="54" fillId="48" borderId="0" xfId="0" applyFont="1" applyFill="1" applyAlignment="1">
      <alignment vertical="center"/>
    </xf>
    <xf numFmtId="0" fontId="57" fillId="47" borderId="0" xfId="269" applyFont="1" applyFill="1" applyAlignment="1">
      <alignment horizontal="center" vertical="center" wrapText="1"/>
    </xf>
    <xf numFmtId="0" fontId="9" fillId="47" borderId="21" xfId="0" applyFont="1" applyFill="1" applyBorder="1" applyAlignment="1">
      <alignment horizontal="center" vertical="center" wrapText="1"/>
    </xf>
    <xf numFmtId="0" fontId="3" fillId="0" borderId="0" xfId="0" applyFont="1"/>
    <xf numFmtId="0" fontId="54" fillId="50" borderId="0" xfId="0" applyFont="1" applyFill="1" applyAlignment="1">
      <alignment vertical="center"/>
    </xf>
    <xf numFmtId="0" fontId="55" fillId="0" borderId="0" xfId="0" applyFont="1" applyFill="1" applyAlignment="1">
      <alignment horizontal="center" vertical="center"/>
    </xf>
    <xf numFmtId="0" fontId="54" fillId="0" borderId="0" xfId="0" applyFont="1" applyFill="1" applyAlignment="1">
      <alignment vertical="center"/>
    </xf>
    <xf numFmtId="0" fontId="54" fillId="51" borderId="0" xfId="0" applyFont="1" applyFill="1" applyAlignment="1">
      <alignment vertical="center"/>
    </xf>
    <xf numFmtId="0" fontId="75" fillId="44" borderId="19" xfId="336" applyFont="1" applyFill="1" applyBorder="1" applyAlignment="1" applyProtection="1">
      <alignment horizontal="left" vertical="center" wrapText="1"/>
      <protection locked="0"/>
    </xf>
    <xf numFmtId="0" fontId="75" fillId="54" borderId="0" xfId="336" applyFont="1" applyFill="1" applyBorder="1" applyAlignment="1" applyProtection="1">
      <alignment horizontal="center" vertical="center" wrapText="1"/>
    </xf>
    <xf numFmtId="0" fontId="98" fillId="53" borderId="36" xfId="336" applyFont="1" applyFill="1" applyBorder="1" applyAlignment="1" applyProtection="1">
      <alignment horizontal="left" vertical="center" wrapText="1"/>
    </xf>
    <xf numFmtId="0" fontId="98" fillId="53" borderId="36" xfId="336" applyFont="1" applyFill="1" applyBorder="1" applyAlignment="1" applyProtection="1">
      <alignment horizontal="center" vertical="center" wrapText="1"/>
    </xf>
    <xf numFmtId="0" fontId="98" fillId="53" borderId="35" xfId="336" applyFont="1" applyFill="1" applyBorder="1" applyAlignment="1" applyProtection="1">
      <alignment horizontal="center" vertical="center" wrapText="1"/>
    </xf>
    <xf numFmtId="0" fontId="75" fillId="0" borderId="0" xfId="334" applyFont="1" applyFill="1" applyBorder="1" applyAlignment="1">
      <alignment horizontal="center" vertical="center" wrapText="1"/>
    </xf>
    <xf numFmtId="3" fontId="75" fillId="44" borderId="19" xfId="333" applyNumberFormat="1" applyFont="1" applyFill="1" applyBorder="1" applyAlignment="1" applyProtection="1">
      <alignment horizontal="right" vertical="center"/>
    </xf>
    <xf numFmtId="0" fontId="75" fillId="0" borderId="0" xfId="333" applyFont="1" applyFill="1" applyBorder="1" applyAlignment="1" applyProtection="1">
      <alignment vertical="center"/>
      <protection locked="0"/>
    </xf>
    <xf numFmtId="3" fontId="75" fillId="49" borderId="19" xfId="333" applyNumberFormat="1" applyFont="1" applyFill="1" applyBorder="1" applyAlignment="1" applyProtection="1">
      <alignment horizontal="right" vertical="center"/>
    </xf>
    <xf numFmtId="0" fontId="75" fillId="0" borderId="0" xfId="333" applyFont="1" applyFill="1" applyBorder="1" applyAlignment="1" applyProtection="1">
      <alignment horizontal="left" vertical="center"/>
    </xf>
    <xf numFmtId="0" fontId="75" fillId="0" borderId="0" xfId="333" applyFont="1" applyFill="1" applyBorder="1" applyAlignment="1" applyProtection="1">
      <alignment horizontal="center" vertical="center"/>
    </xf>
    <xf numFmtId="3" fontId="75" fillId="0" borderId="0" xfId="333" applyNumberFormat="1" applyFont="1" applyFill="1" applyBorder="1" applyAlignment="1" applyProtection="1">
      <alignment horizontal="right" vertical="center"/>
      <protection locked="0"/>
    </xf>
    <xf numFmtId="3" fontId="99" fillId="0" borderId="0" xfId="333" applyNumberFormat="1" applyFont="1" applyFill="1" applyBorder="1" applyAlignment="1" applyProtection="1">
      <alignment horizontal="right" vertical="center"/>
      <protection locked="0"/>
    </xf>
    <xf numFmtId="0" fontId="75" fillId="0" borderId="0" xfId="333" applyFont="1" applyFill="1" applyBorder="1" applyAlignment="1" applyProtection="1">
      <alignment horizontal="left" vertical="center"/>
      <protection locked="0"/>
    </xf>
    <xf numFmtId="0" fontId="75" fillId="0" borderId="0" xfId="333" applyFont="1" applyFill="1" applyBorder="1" applyAlignment="1" applyProtection="1">
      <alignment horizontal="center" vertical="center"/>
      <protection locked="0"/>
    </xf>
    <xf numFmtId="0" fontId="99" fillId="0" borderId="0" xfId="333" applyFont="1" applyFill="1" applyBorder="1" applyAlignment="1" applyProtection="1">
      <alignment vertical="center"/>
      <protection locked="0"/>
    </xf>
    <xf numFmtId="172" fontId="4" fillId="0" borderId="0" xfId="333" applyNumberFormat="1" applyFont="1" applyFill="1" applyBorder="1" applyAlignment="1" applyProtection="1">
      <alignment vertical="center"/>
      <protection locked="0"/>
    </xf>
    <xf numFmtId="172" fontId="4" fillId="0" borderId="0" xfId="333" applyNumberFormat="1" applyFont="1" applyFill="1" applyBorder="1" applyAlignment="1" applyProtection="1">
      <alignment horizontal="right" vertical="center"/>
      <protection locked="0"/>
    </xf>
    <xf numFmtId="3" fontId="4" fillId="0" borderId="0" xfId="333" applyNumberFormat="1" applyFont="1" applyFill="1" applyBorder="1" applyAlignment="1" applyProtection="1">
      <alignment horizontal="center" vertical="center"/>
    </xf>
    <xf numFmtId="0" fontId="4" fillId="0" borderId="0" xfId="333" applyFont="1" applyFill="1" applyBorder="1" applyAlignment="1" applyProtection="1">
      <alignment horizontal="center" vertical="center"/>
      <protection locked="0"/>
    </xf>
    <xf numFmtId="3" fontId="4" fillId="0" borderId="0" xfId="333" applyNumberFormat="1" applyFont="1" applyFill="1" applyBorder="1" applyAlignment="1" applyProtection="1">
      <alignment horizontal="center" vertical="center"/>
      <protection locked="0"/>
    </xf>
    <xf numFmtId="172" fontId="98" fillId="52" borderId="35" xfId="336" applyNumberFormat="1" applyFont="1" applyFill="1" applyBorder="1" applyAlignment="1" applyProtection="1">
      <alignment horizontal="center" vertical="center" wrapText="1"/>
    </xf>
    <xf numFmtId="3" fontId="98" fillId="52" borderId="34" xfId="336" applyNumberFormat="1" applyFont="1" applyFill="1" applyBorder="1" applyAlignment="1" applyProtection="1">
      <alignment horizontal="right" vertical="center" wrapText="1"/>
    </xf>
    <xf numFmtId="3" fontId="98" fillId="52" borderId="35" xfId="336" applyNumberFormat="1" applyFont="1" applyFill="1" applyBorder="1" applyAlignment="1" applyProtection="1">
      <alignment horizontal="right" vertical="center" wrapText="1"/>
    </xf>
    <xf numFmtId="0" fontId="98" fillId="0" borderId="0" xfId="334" applyFont="1" applyBorder="1" applyAlignment="1">
      <alignment vertical="center"/>
    </xf>
    <xf numFmtId="0" fontId="54" fillId="52" borderId="34" xfId="336" applyFont="1" applyFill="1" applyBorder="1" applyAlignment="1" applyProtection="1">
      <alignment horizontal="center" vertical="center" wrapText="1"/>
    </xf>
    <xf numFmtId="0" fontId="8" fillId="0" borderId="0" xfId="0" applyFont="1"/>
    <xf numFmtId="0" fontId="52" fillId="0" borderId="0" xfId="0" applyFont="1" applyAlignment="1">
      <alignment horizontal="left" vertical="center"/>
    </xf>
    <xf numFmtId="0" fontId="54" fillId="43" borderId="0" xfId="0" applyFont="1" applyFill="1" applyAlignment="1">
      <alignment horizontal="left" vertical="center"/>
    </xf>
    <xf numFmtId="0" fontId="52" fillId="0" borderId="0" xfId="0" applyFont="1" applyFill="1" applyAlignment="1">
      <alignment horizontal="left" vertical="center"/>
    </xf>
    <xf numFmtId="0" fontId="61" fillId="43" borderId="0" xfId="0" applyFont="1" applyFill="1" applyAlignment="1">
      <alignment horizontal="left" vertical="center" wrapText="1"/>
    </xf>
    <xf numFmtId="0" fontId="0" fillId="0" borderId="0" xfId="0" applyFont="1" applyAlignment="1">
      <alignment horizontal="left" vertical="center"/>
    </xf>
    <xf numFmtId="0" fontId="0" fillId="0" borderId="0" xfId="0" applyAlignment="1">
      <alignment horizontal="left"/>
    </xf>
    <xf numFmtId="0" fontId="52" fillId="0" borderId="0" xfId="0" applyFont="1" applyAlignment="1">
      <alignment horizontal="center" vertical="center"/>
    </xf>
    <xf numFmtId="0" fontId="54" fillId="43" borderId="0" xfId="0" applyFont="1" applyFill="1" applyAlignment="1">
      <alignment horizontal="center" vertical="center"/>
    </xf>
    <xf numFmtId="0" fontId="52" fillId="0" borderId="0" xfId="0" applyFont="1" applyFill="1" applyAlignment="1">
      <alignment horizontal="center" vertical="center"/>
    </xf>
    <xf numFmtId="0" fontId="61" fillId="43" borderId="0" xfId="0" applyFont="1" applyFill="1" applyAlignment="1">
      <alignment horizontal="center" vertical="center" wrapText="1"/>
    </xf>
    <xf numFmtId="0" fontId="0" fillId="0" borderId="0" xfId="0" applyFont="1" applyAlignment="1">
      <alignment horizontal="center" vertical="center"/>
    </xf>
    <xf numFmtId="0" fontId="0" fillId="0" borderId="0" xfId="0" applyAlignment="1">
      <alignment horizontal="center"/>
    </xf>
    <xf numFmtId="191" fontId="52" fillId="0" borderId="0" xfId="255" applyNumberFormat="1"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5" fillId="0" borderId="0" xfId="0" applyFont="1" applyFill="1"/>
    <xf numFmtId="3" fontId="5" fillId="0" borderId="0" xfId="0" applyNumberFormat="1" applyFont="1" applyFill="1"/>
    <xf numFmtId="3" fontId="61" fillId="47" borderId="0" xfId="255" applyNumberFormat="1" applyFont="1" applyFill="1" applyAlignment="1">
      <alignment vertical="center"/>
    </xf>
    <xf numFmtId="3" fontId="8" fillId="0" borderId="0" xfId="0" applyNumberFormat="1" applyFont="1"/>
    <xf numFmtId="3" fontId="61" fillId="48" borderId="0" xfId="255" applyNumberFormat="1" applyFont="1" applyFill="1" applyAlignment="1">
      <alignment vertical="center"/>
    </xf>
    <xf numFmtId="3" fontId="61" fillId="46" borderId="0" xfId="255" applyNumberFormat="1" applyFont="1" applyFill="1" applyAlignment="1">
      <alignment vertical="center"/>
    </xf>
    <xf numFmtId="3" fontId="61" fillId="0" borderId="0" xfId="255" applyNumberFormat="1" applyFont="1" applyFill="1" applyAlignment="1">
      <alignment vertical="center"/>
    </xf>
    <xf numFmtId="3" fontId="1" fillId="0" borderId="0" xfId="255" applyNumberFormat="1" applyFont="1" applyFill="1" applyAlignment="1" applyProtection="1">
      <alignment vertical="center"/>
      <protection locked="0"/>
    </xf>
    <xf numFmtId="3" fontId="5" fillId="0" borderId="0" xfId="0" applyNumberFormat="1" applyFont="1" applyFill="1" applyProtection="1">
      <protection locked="0"/>
    </xf>
    <xf numFmtId="3" fontId="1" fillId="0" borderId="0" xfId="0" applyNumberFormat="1" applyFont="1" applyFill="1" applyAlignment="1" applyProtection="1">
      <alignment vertical="center"/>
      <protection locked="0"/>
    </xf>
    <xf numFmtId="0" fontId="1" fillId="0" borderId="0" xfId="0" applyFont="1" applyFill="1" applyAlignment="1" applyProtection="1">
      <alignment horizontal="left" vertical="center"/>
      <protection locked="0"/>
    </xf>
    <xf numFmtId="0" fontId="55" fillId="43" borderId="0" xfId="0" applyFont="1" applyFill="1" applyAlignment="1">
      <alignment horizontal="center" vertical="center" wrapText="1"/>
    </xf>
    <xf numFmtId="0" fontId="100" fillId="43" borderId="0" xfId="0" applyFont="1" applyFill="1" applyAlignment="1">
      <alignment horizontal="left" vertical="center"/>
    </xf>
    <xf numFmtId="0" fontId="100" fillId="43" borderId="0" xfId="0" applyFont="1" applyFill="1" applyAlignment="1">
      <alignment horizontal="center" vertical="center"/>
    </xf>
    <xf numFmtId="0" fontId="4" fillId="0" borderId="0" xfId="0" applyFont="1"/>
    <xf numFmtId="3" fontId="100" fillId="50" borderId="0" xfId="255" applyNumberFormat="1" applyFont="1" applyFill="1" applyAlignment="1">
      <alignment vertical="center"/>
    </xf>
    <xf numFmtId="3" fontId="4" fillId="0" borderId="0" xfId="0" applyNumberFormat="1" applyFont="1"/>
    <xf numFmtId="3" fontId="100" fillId="47" borderId="0" xfId="255" applyNumberFormat="1" applyFont="1" applyFill="1" applyAlignment="1">
      <alignment vertical="center"/>
    </xf>
    <xf numFmtId="3" fontId="100" fillId="48" borderId="0" xfId="255" applyNumberFormat="1" applyFont="1" applyFill="1" applyAlignment="1">
      <alignment vertical="center"/>
    </xf>
    <xf numFmtId="3" fontId="100" fillId="46" borderId="0" xfId="255" applyNumberFormat="1" applyFont="1" applyFill="1" applyAlignment="1">
      <alignment vertical="center"/>
    </xf>
    <xf numFmtId="3" fontId="100" fillId="0" borderId="0" xfId="255" applyNumberFormat="1" applyFont="1" applyFill="1" applyAlignment="1">
      <alignment vertical="center"/>
    </xf>
    <xf numFmtId="3" fontId="100" fillId="51" borderId="0" xfId="255" applyNumberFormat="1" applyFont="1" applyFill="1" applyAlignment="1">
      <alignment vertical="center"/>
    </xf>
    <xf numFmtId="0" fontId="100" fillId="43" borderId="0" xfId="0" applyFont="1" applyFill="1" applyAlignment="1">
      <alignment vertical="center"/>
    </xf>
    <xf numFmtId="0" fontId="100" fillId="72" borderId="0" xfId="0" applyFont="1" applyFill="1" applyAlignment="1">
      <alignment horizontal="left" vertical="center"/>
    </xf>
    <xf numFmtId="0" fontId="100" fillId="72" borderId="0" xfId="0" applyFont="1" applyFill="1" applyAlignment="1">
      <alignment horizontal="center" vertical="center"/>
    </xf>
    <xf numFmtId="0" fontId="4" fillId="72" borderId="0" xfId="0" applyFont="1" applyFill="1"/>
    <xf numFmtId="3" fontId="100" fillId="72" borderId="0" xfId="255" applyNumberFormat="1" applyFont="1" applyFill="1" applyAlignment="1">
      <alignment vertical="center"/>
    </xf>
    <xf numFmtId="3" fontId="4" fillId="72" borderId="0" xfId="0" applyNumberFormat="1" applyFont="1" applyFill="1"/>
    <xf numFmtId="0" fontId="100" fillId="72" borderId="0" xfId="0" applyFont="1" applyFill="1" applyAlignment="1">
      <alignment vertical="center"/>
    </xf>
    <xf numFmtId="3" fontId="75" fillId="0" borderId="0" xfId="0" applyNumberFormat="1" applyFont="1" applyFill="1" applyProtection="1">
      <protection locked="0"/>
    </xf>
    <xf numFmtId="0" fontId="54" fillId="0" borderId="0" xfId="0" applyFont="1"/>
    <xf numFmtId="0" fontId="54" fillId="50" borderId="0" xfId="0" applyFont="1" applyFill="1" applyAlignment="1">
      <alignment horizontal="center" vertical="center"/>
    </xf>
    <xf numFmtId="0" fontId="54" fillId="46" borderId="0" xfId="0" applyFont="1" applyFill="1" applyAlignment="1">
      <alignment horizontal="center" vertical="center"/>
    </xf>
    <xf numFmtId="0" fontId="54" fillId="0" borderId="0" xfId="0" applyFont="1" applyFill="1" applyAlignment="1">
      <alignment horizontal="center" vertical="center"/>
    </xf>
    <xf numFmtId="0" fontId="54" fillId="51" borderId="0" xfId="0" applyFont="1" applyFill="1" applyAlignment="1">
      <alignment horizontal="center" vertical="center"/>
    </xf>
    <xf numFmtId="0" fontId="54" fillId="43" borderId="0" xfId="0" applyFont="1" applyFill="1" applyAlignment="1">
      <alignment horizontal="center" vertical="center" wrapText="1"/>
    </xf>
    <xf numFmtId="49" fontId="53" fillId="43" borderId="0" xfId="0" applyNumberFormat="1" applyFont="1" applyFill="1" applyAlignment="1">
      <alignment horizontal="left" vertical="center" wrapText="1"/>
    </xf>
    <xf numFmtId="49" fontId="53" fillId="43" borderId="0" xfId="0" applyNumberFormat="1" applyFont="1" applyFill="1" applyAlignment="1">
      <alignment horizontal="center" vertical="center" wrapText="1"/>
    </xf>
    <xf numFmtId="49" fontId="101" fillId="0" borderId="0" xfId="0" applyNumberFormat="1" applyFont="1"/>
    <xf numFmtId="49" fontId="53" fillId="50" borderId="0" xfId="0" quotePrefix="1" applyNumberFormat="1" applyFont="1" applyFill="1" applyAlignment="1">
      <alignment horizontal="center" vertical="center" wrapText="1"/>
    </xf>
    <xf numFmtId="49" fontId="53" fillId="47" borderId="0" xfId="0" quotePrefix="1" applyNumberFormat="1" applyFont="1" applyFill="1" applyAlignment="1">
      <alignment horizontal="center" vertical="center" wrapText="1"/>
    </xf>
    <xf numFmtId="49" fontId="53" fillId="48" borderId="0" xfId="0" quotePrefix="1" applyNumberFormat="1" applyFont="1" applyFill="1" applyAlignment="1">
      <alignment horizontal="center" vertical="center" wrapText="1"/>
    </xf>
    <xf numFmtId="49" fontId="53" fillId="46" borderId="0" xfId="0" quotePrefix="1" applyNumberFormat="1" applyFont="1" applyFill="1" applyAlignment="1">
      <alignment horizontal="center" vertical="center" wrapText="1"/>
    </xf>
    <xf numFmtId="49" fontId="53" fillId="0" borderId="0" xfId="0" quotePrefix="1" applyNumberFormat="1" applyFont="1" applyFill="1" applyAlignment="1">
      <alignment horizontal="center" vertical="center" wrapText="1"/>
    </xf>
    <xf numFmtId="49" fontId="53" fillId="51" borderId="0" xfId="0" quotePrefix="1" applyNumberFormat="1" applyFont="1" applyFill="1" applyAlignment="1">
      <alignment horizontal="center" vertical="center" wrapText="1"/>
    </xf>
    <xf numFmtId="49" fontId="53" fillId="43" borderId="0" xfId="0" applyNumberFormat="1" applyFont="1" applyFill="1" applyAlignment="1">
      <alignment vertical="center" wrapText="1"/>
    </xf>
    <xf numFmtId="0" fontId="55" fillId="46" borderId="0" xfId="0" applyFont="1" applyFill="1" applyAlignment="1">
      <alignment vertical="center"/>
    </xf>
    <xf numFmtId="0" fontId="59" fillId="45" borderId="0" xfId="0" applyFont="1" applyFill="1" applyAlignment="1">
      <alignment vertical="center"/>
    </xf>
    <xf numFmtId="3" fontId="1" fillId="73" borderId="0" xfId="255" applyNumberFormat="1" applyFont="1" applyFill="1" applyAlignment="1">
      <alignment vertical="center"/>
    </xf>
    <xf numFmtId="3" fontId="61" fillId="51" borderId="0" xfId="255" applyNumberFormat="1" applyFont="1" applyFill="1" applyAlignment="1">
      <alignment vertical="center"/>
    </xf>
    <xf numFmtId="0" fontId="100" fillId="50" borderId="0" xfId="0" applyFont="1" applyFill="1" applyAlignment="1">
      <alignment horizontal="center" vertical="center"/>
    </xf>
    <xf numFmtId="3" fontId="1" fillId="72" borderId="0" xfId="255" applyNumberFormat="1" applyFont="1" applyFill="1" applyAlignment="1" applyProtection="1">
      <alignment vertical="center"/>
      <protection locked="0"/>
    </xf>
    <xf numFmtId="0" fontId="54" fillId="48" borderId="0" xfId="0" applyFont="1" applyFill="1" applyAlignment="1">
      <alignment horizontal="center" vertical="center"/>
    </xf>
    <xf numFmtId="0" fontId="102" fillId="0" borderId="0" xfId="0" applyFont="1"/>
    <xf numFmtId="0" fontId="102" fillId="74" borderId="0" xfId="0" applyFont="1" applyFill="1" applyAlignment="1">
      <alignment horizontal="center" vertical="center" wrapText="1"/>
    </xf>
    <xf numFmtId="0" fontId="3" fillId="74" borderId="0" xfId="0" applyFont="1" applyFill="1" applyAlignment="1">
      <alignment horizontal="center" vertical="center" wrapText="1"/>
    </xf>
    <xf numFmtId="0" fontId="0" fillId="74" borderId="0" xfId="0" applyFill="1"/>
    <xf numFmtId="0" fontId="98" fillId="0" borderId="0" xfId="334" applyFont="1" applyFill="1" applyBorder="1" applyAlignment="1">
      <alignment vertical="center"/>
    </xf>
    <xf numFmtId="0" fontId="54" fillId="0" borderId="0" xfId="336" applyFont="1" applyFill="1" applyBorder="1" applyAlignment="1" applyProtection="1">
      <alignment horizontal="center" vertical="center" wrapText="1"/>
    </xf>
    <xf numFmtId="0" fontId="75" fillId="0" borderId="0" xfId="336" applyFont="1" applyFill="1" applyBorder="1" applyAlignment="1">
      <alignment horizontal="center" vertical="center" wrapText="1"/>
    </xf>
    <xf numFmtId="3" fontId="75" fillId="0" borderId="0" xfId="333" applyNumberFormat="1" applyFont="1" applyFill="1" applyBorder="1" applyAlignment="1" applyProtection="1">
      <alignment horizontal="right" vertical="center"/>
    </xf>
    <xf numFmtId="0" fontId="75" fillId="0" borderId="0" xfId="333" applyFont="1" applyFill="1" applyBorder="1" applyAlignment="1" applyProtection="1">
      <alignment horizontal="left" vertical="center" wrapText="1"/>
      <protection locked="0"/>
    </xf>
    <xf numFmtId="3" fontId="98" fillId="0" borderId="0" xfId="337" applyNumberFormat="1" applyFont="1" applyFill="1" applyBorder="1" applyAlignment="1" applyProtection="1">
      <alignment horizontal="right" vertical="center" wrapText="1"/>
    </xf>
    <xf numFmtId="0" fontId="54" fillId="47" borderId="45" xfId="336" applyFont="1" applyFill="1" applyBorder="1" applyAlignment="1" applyProtection="1">
      <alignment horizontal="center" vertical="center" wrapText="1"/>
    </xf>
    <xf numFmtId="0" fontId="103" fillId="43" borderId="0" xfId="0" applyFont="1" applyFill="1" applyAlignment="1">
      <alignment horizontal="center" vertical="center" wrapText="1"/>
    </xf>
    <xf numFmtId="0" fontId="57" fillId="50" borderId="0" xfId="0" applyFont="1" applyFill="1" applyAlignment="1">
      <alignment horizontal="center" vertical="center" wrapText="1"/>
    </xf>
    <xf numFmtId="0" fontId="57" fillId="47" borderId="0" xfId="0" applyFont="1" applyFill="1" applyAlignment="1">
      <alignment horizontal="center" vertical="center" wrapText="1"/>
    </xf>
    <xf numFmtId="0" fontId="57" fillId="48" borderId="0" xfId="0" applyFont="1" applyFill="1" applyAlignment="1">
      <alignment horizontal="center" vertical="center" wrapText="1"/>
    </xf>
    <xf numFmtId="0" fontId="57" fillId="46" borderId="0" xfId="0" applyFont="1" applyFill="1" applyAlignment="1">
      <alignment horizontal="center" vertical="center" wrapText="1"/>
    </xf>
    <xf numFmtId="0" fontId="57" fillId="0" borderId="0" xfId="0" applyFont="1" applyFill="1" applyAlignment="1">
      <alignment horizontal="center" vertical="center" wrapText="1"/>
    </xf>
    <xf numFmtId="0" fontId="57" fillId="51" borderId="0" xfId="0" applyFont="1" applyFill="1" applyAlignment="1">
      <alignment horizontal="center" vertical="center" wrapText="1"/>
    </xf>
    <xf numFmtId="0" fontId="57" fillId="43" borderId="0" xfId="0" applyFont="1" applyFill="1" applyAlignment="1">
      <alignment horizontal="center" vertical="center" wrapText="1"/>
    </xf>
    <xf numFmtId="0" fontId="54" fillId="55" borderId="34" xfId="336" applyFont="1" applyFill="1" applyBorder="1" applyAlignment="1" applyProtection="1">
      <alignment horizontal="center" vertical="center" wrapText="1"/>
    </xf>
    <xf numFmtId="0" fontId="54" fillId="43" borderId="34" xfId="336" applyFont="1" applyFill="1" applyBorder="1" applyAlignment="1" applyProtection="1">
      <alignment horizontal="center" vertical="center" wrapText="1"/>
    </xf>
    <xf numFmtId="0" fontId="54" fillId="75" borderId="0" xfId="336" applyFont="1" applyFill="1" applyBorder="1" applyAlignment="1" applyProtection="1">
      <alignment horizontal="center" vertical="center" wrapText="1"/>
    </xf>
    <xf numFmtId="0" fontId="54" fillId="72" borderId="0" xfId="336" applyFont="1" applyFill="1" applyBorder="1" applyAlignment="1" applyProtection="1">
      <alignment horizontal="center" vertical="center" wrapText="1"/>
    </xf>
    <xf numFmtId="0" fontId="75" fillId="72" borderId="0" xfId="336" applyFont="1" applyFill="1" applyBorder="1" applyAlignment="1">
      <alignment horizontal="center" vertical="center" wrapText="1"/>
    </xf>
    <xf numFmtId="0" fontId="75" fillId="72" borderId="0" xfId="334"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0" xfId="0" applyFont="1" applyAlignment="1">
      <alignment horizontal="center" vertical="center" wrapText="1"/>
    </xf>
    <xf numFmtId="0" fontId="10" fillId="0" borderId="2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6" fillId="42" borderId="16"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41" borderId="16" xfId="0" applyFont="1" applyFill="1" applyBorder="1" applyAlignment="1">
      <alignment horizontal="center" vertical="center" wrapText="1"/>
    </xf>
    <xf numFmtId="0" fontId="6"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6" xfId="0" applyFont="1" applyFill="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horizontal="center" vertical="center" textRotation="90" wrapText="1"/>
    </xf>
    <xf numFmtId="0" fontId="5" fillId="0" borderId="16" xfId="0" applyFont="1" applyBorder="1" applyAlignment="1">
      <alignment horizontal="left" vertical="center" wrapText="1"/>
    </xf>
    <xf numFmtId="0" fontId="9" fillId="47" borderId="22" xfId="0" applyFont="1" applyFill="1" applyBorder="1" applyAlignment="1">
      <alignment horizontal="center" vertical="center" wrapText="1"/>
    </xf>
    <xf numFmtId="0" fontId="9" fillId="47" borderId="23" xfId="0" applyFont="1" applyFill="1" applyBorder="1" applyAlignment="1">
      <alignment horizontal="center" vertical="center" wrapText="1"/>
    </xf>
    <xf numFmtId="0" fontId="7" fillId="0" borderId="16" xfId="0" applyFont="1" applyBorder="1" applyAlignment="1">
      <alignment horizontal="center"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0" fillId="0" borderId="0" xfId="270" applyFont="1" applyFill="1" applyBorder="1" applyAlignment="1" applyProtection="1">
      <alignment horizontal="left" vertical="center" wrapText="1"/>
    </xf>
    <xf numFmtId="0" fontId="55" fillId="43" borderId="0" xfId="0" applyFont="1" applyFill="1" applyAlignment="1">
      <alignment horizontal="center" vertical="center"/>
    </xf>
    <xf numFmtId="0" fontId="100" fillId="48" borderId="0" xfId="0" applyFont="1" applyFill="1" applyAlignment="1">
      <alignment horizontal="center" vertical="center"/>
    </xf>
    <xf numFmtId="0" fontId="54" fillId="47" borderId="0" xfId="0" applyFont="1" applyFill="1" applyAlignment="1">
      <alignment horizontal="center" vertical="center"/>
    </xf>
    <xf numFmtId="0" fontId="54" fillId="48" borderId="0" xfId="0" applyFont="1" applyFill="1" applyAlignment="1">
      <alignment horizontal="center" vertical="center"/>
    </xf>
    <xf numFmtId="0" fontId="100" fillId="46" borderId="0" xfId="0" applyFont="1" applyFill="1" applyAlignment="1">
      <alignment horizontal="center" vertical="center"/>
    </xf>
    <xf numFmtId="0" fontId="100" fillId="51" borderId="0" xfId="0" applyFont="1" applyFill="1" applyAlignment="1">
      <alignment horizontal="center" vertical="center"/>
    </xf>
    <xf numFmtId="0" fontId="100" fillId="47" borderId="0" xfId="0" applyFont="1" applyFill="1" applyAlignment="1">
      <alignment horizontal="center" vertical="center"/>
    </xf>
  </cellXfs>
  <cellStyles count="1380">
    <cellStyle name="------    blanc" xfId="338"/>
    <cellStyle name="------    blanc 2" xfId="339"/>
    <cellStyle name="$1000s (0)" xfId="340"/>
    <cellStyle name="$1000s (0) 2" xfId="341"/>
    <cellStyle name="%??O%??P%??Q%??R%??S%??T%??U%??V%??W%??X%??Y%??Z%??[%??\%??]%??^%??_%??`%??a%?" xfId="342"/>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343"/>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344"/>
    <cellStyle name="_03 - Synthèse P.207 - format MIOMCTI" xfId="345"/>
    <cellStyle name="_03 - Synthèse P.207 - format MIOMCTI 2" xfId="346"/>
    <cellStyle name="_1.Fichier de synthèse missions - version brute 10-11-12" xfId="347"/>
    <cellStyle name="_1.Fichier de synthèse missions - version brute 10-11-12 2" xfId="348"/>
    <cellStyle name="_1-tendanciel CP" xfId="1"/>
    <cellStyle name="_1-tendanciel CP 2" xfId="2"/>
    <cellStyle name="_1-tendanciel CP_7BAED_BG_IAI_PMT 23-03 VD" xfId="3"/>
    <cellStyle name="_2011-03-31 8BCJS_CULTURE_RETOUR_recalé_cas" xfId="349"/>
    <cellStyle name="_2011-03-31 8BCJS_CULTURE_RETOUR_recalé_cas 2" xfId="350"/>
    <cellStyle name="_3BEN_BG_SCO_PMT_SYNTHESE_T2_HT2_MIES" xfId="4"/>
    <cellStyle name="_3BEN_BG_SCO_PMT_SYNTHESE_T2_HT2_MIES 2" xfId="5"/>
    <cellStyle name="_3MIRES_BG_MIRES_PMT_2013-2016_V1" xfId="6"/>
    <cellStyle name="_3MIRES_BG_MIRES_PMT_2013-2016_V1 2" xfId="7"/>
    <cellStyle name="_4BLVT_BG_VILLELOGT_PMT v2" xfId="8"/>
    <cellStyle name="_4BLVT_BG_VILLELOGT_PMT v2 2" xfId="9"/>
    <cellStyle name="_4BT_BG_EDAD_PMT v04 04 2012 mise à jour Météo-France(2)" xfId="10"/>
    <cellStyle name="_4BT_BG_EDAD_PMT v04 04 2012 mise à jour Météo-France(2) 2" xfId="11"/>
    <cellStyle name="_4BT_BG_EDAD_PMT V27 4BT 4BLVT 4BDD T2HT2 " xfId="12"/>
    <cellStyle name="_4BT_BG_EDAD_PMT V27 4BT 4BLVT 4BDD T2HT2  2" xfId="13"/>
    <cellStyle name="_4BT_EDAD_Vdef" xfId="351"/>
    <cellStyle name="_4BT_EDAD_Vdef 2" xfId="352"/>
    <cellStyle name="_4-mesures économies" xfId="14"/>
    <cellStyle name="_4-mesures économies 2" xfId="15"/>
    <cellStyle name="_5BDM_BG_ANCCOMB_PMT v6" xfId="16"/>
    <cellStyle name="_5BDM_BG_ANCCOMB_PMT v6 2" xfId="17"/>
    <cellStyle name="_5BDM_BG_DEFENSE_PMTv3" xfId="18"/>
    <cellStyle name="_5BDM_BG_DEFENSE_PMTv3 2" xfId="19"/>
    <cellStyle name="_6BEFP_BG_TRAVEMP_PMT" xfId="20"/>
    <cellStyle name="_6BEFP_BG_TRAVEMP_PMT (2)" xfId="353"/>
    <cellStyle name="_6BEFP_BG_TRAVEMP_PMT (2) 2" xfId="354"/>
    <cellStyle name="_6BEFP_BG_TRAVEMP_PMT 2" xfId="21"/>
    <cellStyle name="_6BEFP_BG_TRAVEMP_PMT 3" xfId="355"/>
    <cellStyle name="_6BEFP_BG_TRAVEMP_PMT 4" xfId="356"/>
    <cellStyle name="_6BEFP_BG_TRAVEMP_PMT envoi synthèse 23032012" xfId="22"/>
    <cellStyle name="_6BEFP_BG_TRAVEMP_PMT envoi synthèse 23032012 2" xfId="23"/>
    <cellStyle name="_6BEFP_TRAVEMP" xfId="357"/>
    <cellStyle name="_6BEFP_TRAVEMP 2" xfId="358"/>
    <cellStyle name="_6BEFP_TRAVEMP_CP-octobre2011 (2)" xfId="359"/>
    <cellStyle name="_6BEFP_TRAVEMP_CP-octobre2011 (2) 2" xfId="360"/>
    <cellStyle name="_6BEFP_TRAVEMP-CP-juillet2011" xfId="361"/>
    <cellStyle name="_6BEFP_TRAVEMP-CP-juillet2011 2" xfId="362"/>
    <cellStyle name="_6BRS_BG_RSR_PMT" xfId="24"/>
    <cellStyle name="_6BRS_BG_RSR_PMT 2" xfId="25"/>
    <cellStyle name="_6BSI_BG_SOLIDARITE_PMT_synthèse_vf" xfId="26"/>
    <cellStyle name="_6BSI_BG_SOLIDARITE_PMT_synthèse_vf 2" xfId="27"/>
    <cellStyle name="_6BSI_BG_SOLIDARITE_PMT_synthèse_vfBPB post 1er tour" xfId="28"/>
    <cellStyle name="_6BSI_BG_SOLIDARITE_PMT_synthèse_vfBPB post 1er tour 2" xfId="29"/>
    <cellStyle name="_7BA_BG_AGRI_PMT" xfId="30"/>
    <cellStyle name="_7BA_BG_AGRI_PMT (feuilles opérateurs)" xfId="31"/>
    <cellStyle name="_7BA_BG_AGRI_PMT (feuilles opérateurs) 2" xfId="32"/>
    <cellStyle name="_7BA_BG_AGRI_PMT 2" xfId="33"/>
    <cellStyle name="_7BA_BG_AGRI_PMT 3" xfId="34"/>
    <cellStyle name="_7BA_BG_AGRI_PMT 4" xfId="363"/>
    <cellStyle name="_7BA_BG_AGRI_PMT 5" xfId="364"/>
    <cellStyle name="_7BAED_BG_APD_PMT 23-03 VD" xfId="35"/>
    <cellStyle name="_7BAED_BG_APD_PMT 23-03 VD 2" xfId="36"/>
    <cellStyle name="_7BAED_BG_IAI_PMT 23-03 VD" xfId="37"/>
    <cellStyle name="_7BAED_BG_IAI_PMT 23-03 VD 2" xfId="38"/>
    <cellStyle name="_8BCJS_BG_CULTURE_PMT" xfId="39"/>
    <cellStyle name="_8BCJS_BG_CULTURE_PMT 2" xfId="40"/>
    <cellStyle name="_8BCJS_BG_CULTURE_PMT-opérateurs175V2MPAP" xfId="41"/>
    <cellStyle name="_8BCJS_BG_CULTURE_PMT-opérateurs175V2MPAP 2" xfId="42"/>
    <cellStyle name="_8BEFOM_BG_GFPRH_PMT_V2 avec P309" xfId="43"/>
    <cellStyle name="_8BEFOM_BG_GFPRH_PMT_V2 avec P309 2" xfId="44"/>
    <cellStyle name="_8BJM_BG_JUSTICE_PMT_v10" xfId="45"/>
    <cellStyle name="_8BJM_BG_JUSTICE_PMT_v10 2" xfId="46"/>
    <cellStyle name="_8BJM_BG_MEDIAS_PMT_v2emeTour_vdef" xfId="47"/>
    <cellStyle name="_8BJM_BG_MEDIAS_PMT_v2emeTour_vdef 2" xfId="48"/>
    <cellStyle name="_8BJM_CCF_AAP_PMT_v2emeTour_def " xfId="49"/>
    <cellStyle name="_8BJM_CCF_AAP_PMT_v2emeTour_def  2" xfId="50"/>
    <cellStyle name="_Assiette Sup PMT 2ème Tour" xfId="51"/>
    <cellStyle name="_Assiette Sup PMT 2ème Tour (2)" xfId="52"/>
    <cellStyle name="_BP IONIS 11 MARS 2005V2 JMJ" xfId="365"/>
    <cellStyle name="_BRIQUES AE - DEFINITIF 13 avril" xfId="366"/>
    <cellStyle name="_BRIQUES AE - DEFINITIF 13 avril 2" xfId="367"/>
    <cellStyle name="_BRIQUES AE - DEFINITIF 13 avril_PLF 2012 - MCC - Arbitrages" xfId="368"/>
    <cellStyle name="_BRIQUES AE - DEFINITIF 13 avril_PLF 2012 - MCC - Arbitrages 2" xfId="369"/>
    <cellStyle name="_BRIQUES CP - DEFINITIF 13 avril" xfId="370"/>
    <cellStyle name="_BRIQUES CP - DEFINITIF 13 avril 2" xfId="371"/>
    <cellStyle name="_BRIQUES CP - DEFINITIF 13 avril_PLF 2012 - MCC - Arbitrages" xfId="372"/>
    <cellStyle name="_BRIQUES CP - DEFINITIF 13 avril_PLF 2012 - MCC - Arbitrages 2" xfId="373"/>
    <cellStyle name="_CAS AMENDES prev 2012" xfId="374"/>
    <cellStyle name="_CAS AMENDES prev 2012 2" xfId="375"/>
    <cellStyle name="_Champ constant BG 2010 - 2012 _ complet 2709" xfId="376"/>
    <cellStyle name="_Champ constant BG 2010 - 2012 _ complet 2709 2" xfId="377"/>
    <cellStyle name="_Classeur1" xfId="378"/>
    <cellStyle name="_Classeur1_Classeur3" xfId="379"/>
    <cellStyle name="_Classeur1_Classeur3 2" xfId="380"/>
    <cellStyle name="_Classeur10" xfId="381"/>
    <cellStyle name="_Classeur10 2" xfId="382"/>
    <cellStyle name="_Classeur11" xfId="383"/>
    <cellStyle name="_Classeur11 2" xfId="384"/>
    <cellStyle name="_Classeur12" xfId="385"/>
    <cellStyle name="_Classeur12 2" xfId="386"/>
    <cellStyle name="_Classeur13" xfId="387"/>
    <cellStyle name="_Classeur13 2" xfId="388"/>
    <cellStyle name="_Classeur14" xfId="389"/>
    <cellStyle name="_Classeur14 2" xfId="390"/>
    <cellStyle name="_Classeur15" xfId="391"/>
    <cellStyle name="_Classeur15 2" xfId="392"/>
    <cellStyle name="_Classeur16" xfId="393"/>
    <cellStyle name="_Classeur16 2" xfId="394"/>
    <cellStyle name="_Classeur17" xfId="395"/>
    <cellStyle name="_Classeur17 2" xfId="396"/>
    <cellStyle name="_Classeur18" xfId="397"/>
    <cellStyle name="_Classeur18 2" xfId="398"/>
    <cellStyle name="_Classeur19" xfId="399"/>
    <cellStyle name="_Classeur19 2" xfId="400"/>
    <cellStyle name="_Classeur2" xfId="401"/>
    <cellStyle name="_Classeur2 2" xfId="402"/>
    <cellStyle name="_Classeur20" xfId="403"/>
    <cellStyle name="_Classeur20 2" xfId="404"/>
    <cellStyle name="_Classeur3" xfId="405"/>
    <cellStyle name="_Classeur4" xfId="406"/>
    <cellStyle name="_Classeur4 2" xfId="407"/>
    <cellStyle name="_Classeur5" xfId="408"/>
    <cellStyle name="_Classeur5 2" xfId="409"/>
    <cellStyle name="_Classeur6" xfId="410"/>
    <cellStyle name="_Classeur6 2" xfId="411"/>
    <cellStyle name="_Classeur7" xfId="412"/>
    <cellStyle name="_Classeur7 2" xfId="413"/>
    <cellStyle name="_Classeur8" xfId="53"/>
    <cellStyle name="_Classeur8 2" xfId="54"/>
    <cellStyle name="_Classeur8 2 2" xfId="414"/>
    <cellStyle name="_Classeur8 3" xfId="55"/>
    <cellStyle name="_Classeur8_1" xfId="415"/>
    <cellStyle name="_Classeur8_1 2" xfId="416"/>
    <cellStyle name="_Classeur8_2013 03 05 ANNEXES circulaire sécurisation" xfId="417"/>
    <cellStyle name="_Classeur8_2013 03 05 ANNEXES circulaire sécurisation 2" xfId="418"/>
    <cellStyle name="_Classeur8_2013 03 05 arbitrages PLF 2014" xfId="419"/>
    <cellStyle name="_Classeur8_2013 03 05 arbitrages PLF 2014 2" xfId="420"/>
    <cellStyle name="_Classeur8_annexe5_arbitrage_OPE" xfId="421"/>
    <cellStyle name="_Classeur8_annexe5_arbitrage_OPE 2" xfId="422"/>
    <cellStyle name="_Classeur8_annexe5_circ_OPE (2)" xfId="423"/>
    <cellStyle name="_Classeur8_annexe5_circ_OPE (2) 2" xfId="424"/>
    <cellStyle name="_Classeur8_MEDDE - dossier arbitrage PLF 2013-2015 arbitrage v1" xfId="56"/>
    <cellStyle name="_Classeur8_MEDDE - dossier arbitrage PLF 2013-2015 arbitrage v1 2" xfId="425"/>
    <cellStyle name="_Classeur8_OPE_CAS pension_05juil_18h" xfId="57"/>
    <cellStyle name="_Classeur8_OPE_CAS pension_05juil_18h 2" xfId="58"/>
    <cellStyle name="_Classeur8_Synthèse_CAS_Pensions_17juil_22h30" xfId="59"/>
    <cellStyle name="_Classeur8_Synthèse_CAS_Pensions_17juil_22h30 2" xfId="426"/>
    <cellStyle name="_Classeur8_Synthèse_CAS_Pensions_29juin_19h" xfId="60"/>
    <cellStyle name="_Classeur8_Synthèse_CAS_Pensions_29juin_19h 2" xfId="427"/>
    <cellStyle name="_Classeur8_Synthèse_CAS_Pensions_30juil_11h" xfId="61"/>
    <cellStyle name="_Classeur8_Synthèse_CAS_Pensions_30juil_11h 2" xfId="428"/>
    <cellStyle name="_Classeur9" xfId="429"/>
    <cellStyle name="_Classeur9 2" xfId="430"/>
    <cellStyle name="_Compensation gratuité musées 2011" xfId="62"/>
    <cellStyle name="_Compensation gratuité musées 2011 2" xfId="63"/>
    <cellStyle name="_CONCATENATION - DEFINITIF 13 avril" xfId="431"/>
    <cellStyle name="_CONCATENATION - DEFINITIF 13 avril 2" xfId="432"/>
    <cellStyle name="_CONCATENATION - DEFINITIF 13 avril_PLF 2012 - MCC - Arbitrages" xfId="433"/>
    <cellStyle name="_CONCATENATION - DEFINITIF 13 avril_PLF 2012 - MCC - Arbitrages 2" xfId="434"/>
    <cellStyle name="_CONSTANT (A3)" xfId="435"/>
    <cellStyle name="_CONSTANT (A3) 2" xfId="436"/>
    <cellStyle name="_Copie de 7BA_BG_AGRI_PMT (feuilles opérateurs)" xfId="64"/>
    <cellStyle name="_Copie de 7BA_BG_AGRI_PMT (feuilles opérateurs) 2" xfId="65"/>
    <cellStyle name="_CP" xfId="437"/>
    <cellStyle name="_CP 2" xfId="438"/>
    <cellStyle name="_CPM lot 1" xfId="439"/>
    <cellStyle name="_CPM lot 1_PLF 2012 - MCC - Arbitrages" xfId="440"/>
    <cellStyle name="_CPM lot 1_PLF 2012 - MCC - Arbitrages 2" xfId="441"/>
    <cellStyle name="_CPM lot 1_Triennal 2011-2013 détaillé V11" xfId="442"/>
    <cellStyle name="_CPM lot 1_Triennal 2011-2013 détaillé V11_PLF 2012 - MCC - Arbitrages" xfId="443"/>
    <cellStyle name="_CPM lot 1_Triennal 2011-2013 détaillé V11_PLF 2012 - MCC - Arbitrages 2" xfId="444"/>
    <cellStyle name="_CPM lot 3" xfId="445"/>
    <cellStyle name="_CPM lot 3_PLF 2012 - MCC - Arbitrages" xfId="446"/>
    <cellStyle name="_CPM lot 3_PLF 2012 - MCC - Arbitrages 2" xfId="447"/>
    <cellStyle name="_CPM lot 3_Triennal 2011-2013 détaillé V11" xfId="448"/>
    <cellStyle name="_CPM lot 3_Triennal 2011-2013 détaillé V11_PLF 2012 - MCC - Arbitrages" xfId="449"/>
    <cellStyle name="_CPM lot 3_Triennal 2011-2013 détaillé V11_PLF 2012 - MCC - Arbitrages 2" xfId="450"/>
    <cellStyle name="_CPM lot 4" xfId="451"/>
    <cellStyle name="_CPM lot 4_PLF 2012 - MCC - Arbitrages" xfId="452"/>
    <cellStyle name="_CPM lot 4_PLF 2012 - MCC - Arbitrages 2" xfId="453"/>
    <cellStyle name="_CPM lot 4_Triennal 2011-2013 détaillé V11" xfId="454"/>
    <cellStyle name="_CPM lot 4_Triennal 2011-2013 détaillé V11_PLF 2012 - MCC - Arbitrages" xfId="455"/>
    <cellStyle name="_CPM lot 4_Triennal 2011-2013 détaillé V11_PLF 2012 - MCC - Arbitrages 2" xfId="456"/>
    <cellStyle name="_décisions Offer revew 120106 GDF 16049" xfId="457"/>
    <cellStyle name="_Détail synthèse" xfId="458"/>
    <cellStyle name="_Détail synthèse 2" xfId="459"/>
    <cellStyle name="_détails prévision 2012 P175" xfId="66"/>
    <cellStyle name="_détails prévision 2012 P175 2" xfId="67"/>
    <cellStyle name="_Dossier de travail Conf de répartition P.207" xfId="460"/>
    <cellStyle name="_Dossier de travail Conf de répartition P.207 2" xfId="461"/>
    <cellStyle name="_EDAD MB v3 vf P159" xfId="462"/>
    <cellStyle name="_EDAD MB v3 vf P159 2" xfId="463"/>
    <cellStyle name="_Envoi BRS BPSS 260212 Assiettes de CAS Sup" xfId="68"/>
    <cellStyle name="_Feuil1" xfId="69"/>
    <cellStyle name="_Feuil1 2" xfId="70"/>
    <cellStyle name="_Feuil2" xfId="71"/>
    <cellStyle name="_Feuil2 2" xfId="72"/>
    <cellStyle name="_Feuil2 2 2" xfId="464"/>
    <cellStyle name="_Feuil2 3" xfId="73"/>
    <cellStyle name="_Feuil2_2013 03 05 ANNEXES circulaire sécurisation" xfId="465"/>
    <cellStyle name="_Feuil2_2013 03 05 ANNEXES circulaire sécurisation 2" xfId="466"/>
    <cellStyle name="_Feuil2_2013 03 05 arbitrages PLF 2014" xfId="467"/>
    <cellStyle name="_Feuil2_2013 03 05 arbitrages PLF 2014 2" xfId="468"/>
    <cellStyle name="_Feuil2_annexe5_arbitrage_OPE" xfId="469"/>
    <cellStyle name="_Feuil2_annexe5_arbitrage_OPE 2" xfId="470"/>
    <cellStyle name="_Feuil2_annexe5_circ_OPE (2)" xfId="471"/>
    <cellStyle name="_Feuil2_annexe5_circ_OPE (2) 2" xfId="472"/>
    <cellStyle name="_Feuil2_MEDDE - dossier arbitrage PLF 2013-2015 arbitrage v1" xfId="74"/>
    <cellStyle name="_Feuil2_MEDDE - dossier arbitrage PLF 2013-2015 arbitrage v1 2" xfId="473"/>
    <cellStyle name="_Feuil2_OPE_CAS pension_05juil_18h" xfId="75"/>
    <cellStyle name="_Feuil2_OPE_CAS pension_05juil_18h 2" xfId="76"/>
    <cellStyle name="_Feuil2_Synthèse_CAS_Pensions_17juil_22h30" xfId="77"/>
    <cellStyle name="_Feuil2_Synthèse_CAS_Pensions_17juil_22h30 2" xfId="474"/>
    <cellStyle name="_Feuil2_Synthèse_CAS_Pensions_29juin_19h" xfId="78"/>
    <cellStyle name="_Feuil2_Synthèse_CAS_Pensions_29juin_19h 2" xfId="475"/>
    <cellStyle name="_Feuil2_Synthèse_CAS_Pensions_30juil_11h" xfId="79"/>
    <cellStyle name="_Feuil2_Synthèse_CAS_Pensions_30juil_11h 2" xfId="476"/>
    <cellStyle name="_fichier de travail" xfId="477"/>
    <cellStyle name="_fichier de travail 2" xfId="478"/>
    <cellStyle name="_fichier de travail P.751" xfId="479"/>
    <cellStyle name="_fichier de travail P.751 2" xfId="480"/>
    <cellStyle name="_Gage DA vf" xfId="481"/>
    <cellStyle name="_GRAAL phase 1 - SYNTHESE Classeur Crédits" xfId="482"/>
    <cellStyle name="_Hébergement SI" xfId="483"/>
    <cellStyle name="_Hébergement SI_PLF 2012 - MCC - Arbitrages" xfId="484"/>
    <cellStyle name="_Hébergement SI_PLF 2012 - MCC - Arbitrages 2" xfId="485"/>
    <cellStyle name="_Hébergement SI_Triennal 2011-2013 détaillé V11" xfId="486"/>
    <cellStyle name="_Hébergement SI_Triennal 2011-2013 détaillé V11_PLF 2012 - MCC - Arbitrages" xfId="487"/>
    <cellStyle name="_Hébergement SI_Triennal 2011-2013 détaillé V11_PLF 2012 - MCC - Arbitrages 2" xfId="488"/>
    <cellStyle name="_Investissements" xfId="489"/>
    <cellStyle name="_LOT2" xfId="490"/>
    <cellStyle name="_LOT2_PLF 2012 - MCC - Arbitrages" xfId="491"/>
    <cellStyle name="_LOT2_PLF 2012 - MCC - Arbitrages 2" xfId="492"/>
    <cellStyle name="_LOT2_Triennal 2011-2013 détaillé V11" xfId="493"/>
    <cellStyle name="_LOT2_Triennal 2011-2013 détaillé V11_PLF 2012 - MCC - Arbitrages" xfId="494"/>
    <cellStyle name="_LOT2_Triennal 2011-2013 détaillé V11_PLF 2012 - MCC - Arbitrages 2" xfId="495"/>
    <cellStyle name="_LOT4 intérieur MIOMCT" xfId="496"/>
    <cellStyle name="_LOT4 intérieur MIOMCT_PLF 2012 - MCC - Arbitrages" xfId="497"/>
    <cellStyle name="_LOT4 intérieur MIOMCT_PLF 2012 - MCC - Arbitrages 2" xfId="498"/>
    <cellStyle name="_LOT4 MEEDDAT" xfId="499"/>
    <cellStyle name="_LOT4 MEEDDAT_PLF 2012 - MCC - Arbitrages" xfId="500"/>
    <cellStyle name="_LOT4 MEEDDAT_PLF 2012 - MCC - Arbitrages 2" xfId="501"/>
    <cellStyle name="_Maquette classeurs de prévision 2011" xfId="80"/>
    <cellStyle name="_Maquette classeurs de prévision 2011 2" xfId="81"/>
    <cellStyle name="_Maquette classeurs de prévision 2011 2 2" xfId="502"/>
    <cellStyle name="_Maquette classeurs de prévision 2011 3" xfId="82"/>
    <cellStyle name="_Maquette classeurs de prévision 2011_2013 03 05 ANNEXES circulaire sécurisation" xfId="503"/>
    <cellStyle name="_Maquette classeurs de prévision 2011_2013 03 05 ANNEXES circulaire sécurisation 2" xfId="504"/>
    <cellStyle name="_Maquette classeurs de prévision 2011_2013 03 05 arbitrages PLF 2014" xfId="505"/>
    <cellStyle name="_Maquette classeurs de prévision 2011_2013 03 05 arbitrages PLF 2014 2" xfId="506"/>
    <cellStyle name="_Maquette classeurs de prévision 2011_annexe5_arbitrage_OPE" xfId="507"/>
    <cellStyle name="_Maquette classeurs de prévision 2011_annexe5_arbitrage_OPE 2" xfId="508"/>
    <cellStyle name="_Maquette classeurs de prévision 2011_annexe5_circ_OPE (2)" xfId="509"/>
    <cellStyle name="_Maquette classeurs de prévision 2011_annexe5_circ_OPE (2) 2" xfId="510"/>
    <cellStyle name="_Maquette classeurs de prévision 2011_Classeur3" xfId="511"/>
    <cellStyle name="_Maquette classeurs de prévision 2011_Classeur3 2" xfId="512"/>
    <cellStyle name="_Maquette classeurs de prévision 2011_Classeur4" xfId="513"/>
    <cellStyle name="_Maquette classeurs de prévision 2011_Classeur4 2" xfId="514"/>
    <cellStyle name="_Maquette classeurs de prévision 2011_Classeur5" xfId="515"/>
    <cellStyle name="_Maquette classeurs de prévision 2011_Classeur5 2" xfId="516"/>
    <cellStyle name="_Maquette classeurs de prévision 2011_Classeur6" xfId="517"/>
    <cellStyle name="_Maquette classeurs de prévision 2011_Classeur6 2" xfId="518"/>
    <cellStyle name="_Maquette classeurs de prévision 2011_Classeur7" xfId="519"/>
    <cellStyle name="_Maquette classeurs de prévision 2011_Classeur7 2" xfId="520"/>
    <cellStyle name="_Maquette classeurs de prévision 2011_MEDDE - dossier arbitrage PLF 2013-2015 arbitrage v1" xfId="83"/>
    <cellStyle name="_Maquette classeurs de prévision 2011_MEDDE - dossier arbitrage PLF 2013-2015 arbitrage v1 2" xfId="521"/>
    <cellStyle name="_Maquette classeurs de prévision 2011_OPE_CAS pension_05juil_18h" xfId="84"/>
    <cellStyle name="_Maquette classeurs de prévision 2011_OPE_CAS pension_05juil_18h 2" xfId="85"/>
    <cellStyle name="_Maquette classeurs de prévision 2011_PLF 2012 - MCC - Arbitrages" xfId="522"/>
    <cellStyle name="_Maquette classeurs de prévision 2011_PLF 2012 - MCC - Arbitrages 2" xfId="523"/>
    <cellStyle name="_Maquette classeurs de prévision 2011_Synthèse_CAS_Pensions_17juil_22h30" xfId="86"/>
    <cellStyle name="_Maquette classeurs de prévision 2011_Synthèse_CAS_Pensions_17juil_22h30 2" xfId="524"/>
    <cellStyle name="_Maquette classeurs de prévision 2011_Synthèse_CAS_Pensions_29juin_19h" xfId="87"/>
    <cellStyle name="_Maquette classeurs de prévision 2011_Synthèse_CAS_Pensions_29juin_19h 2" xfId="525"/>
    <cellStyle name="_Maquette classeurs de prévision 2011_Synthèse_CAS_Pensions_30juil_11h" xfId="88"/>
    <cellStyle name="_Maquette classeurs de prévision 2011_Synthèse_CAS_Pensions_30juil_11h 2" xfId="526"/>
    <cellStyle name="_Nosia BPlan V0 10D" xfId="527"/>
    <cellStyle name="_OPE_Bud_EmploisCAS" xfId="89"/>
    <cellStyle name="_OPE_Bud_EmploisCAS 2" xfId="90"/>
    <cellStyle name="_OPE_Bud_EmploisCAS 2 2" xfId="528"/>
    <cellStyle name="_P 751 - PMT - fichier de travail (2)" xfId="529"/>
    <cellStyle name="_P 751 - PMT - fichier de travail (2) 2" xfId="530"/>
    <cellStyle name="_Pg 751_PLF 2012_Fiche comp n3_Maquette constante (2)" xfId="531"/>
    <cellStyle name="_PITE Position DMAT (2)" xfId="532"/>
    <cellStyle name="_PITE Position DMAT (2) 2" xfId="533"/>
    <cellStyle name="_PMT 2013-2016 CAS AMENDES" xfId="534"/>
    <cellStyle name="_PMT Mission EDAD - Tour 2 - v.1" xfId="91"/>
    <cellStyle name="_PMT Mission EDAD - Tour 2 - v.1 2" xfId="92"/>
    <cellStyle name="_PMToperateurs2MPAP" xfId="93"/>
    <cellStyle name="_PMToperateurs2MPAP 2" xfId="94"/>
    <cellStyle name="_PnL VF RTE CNES  Réseau 16 11 2005 V2" xfId="535"/>
    <cellStyle name="_prev 5bcl V2 modéré avec stabilisation pour CL" xfId="536"/>
    <cellStyle name="_prev 5bcl V2 modéré avec stabilisation pour CL 2" xfId="537"/>
    <cellStyle name="_Prev. Exe. 1" xfId="538"/>
    <cellStyle name="_Prev. Exe. 1 2" xfId="539"/>
    <cellStyle name="_PREX MARS onglet T3 CAS" xfId="540"/>
    <cellStyle name="_PREX MARS onglet T3 CAS 2" xfId="541"/>
    <cellStyle name="_PREX OCTOBRE BASE 1 BE" xfId="95"/>
    <cellStyle name="_PREX OCTOBRE BASE 1 BE 2" xfId="96"/>
    <cellStyle name="_PrEx-juillet2011 v8" xfId="97"/>
    <cellStyle name="_PrEx-juillet2011 v8 2" xfId="98"/>
    <cellStyle name="_PrEx-juillet2011 v8_2013 03 05 ANNEXES circulaire sécurisation" xfId="542"/>
    <cellStyle name="_PrEx-juillet2011 v8_2013 03 05 ANNEXES circulaire sécurisation 2" xfId="543"/>
    <cellStyle name="_PrEx-juillet2011 v8_2013 03 05 arbitrages PLF 2014" xfId="544"/>
    <cellStyle name="_PrEx-juillet2011 v8_2013 03 05 arbitrages PLF 2014 2" xfId="545"/>
    <cellStyle name="_PrEx-juillet2011 v8_annexe5_arbitrage_OPE" xfId="546"/>
    <cellStyle name="_PrEx-juillet2011 v8_annexe5_arbitrage_OPE 2" xfId="547"/>
    <cellStyle name="_PrEx-juillet2011 v8_annexe5_circ_OPE (2)" xfId="548"/>
    <cellStyle name="_PrEx-juillet2011 v8_annexe5_circ_OPE (2) 2" xfId="549"/>
    <cellStyle name="_PrEx-juillet2011 v8_Classeur5" xfId="550"/>
    <cellStyle name="_PrEx-juillet2011 v8_Classeur5 2" xfId="551"/>
    <cellStyle name="_PrEx-nov_2011 v02" xfId="99"/>
    <cellStyle name="_PrEx-nov_2011 v02 2" xfId="100"/>
    <cellStyle name="_RangeColumns" xfId="552"/>
    <cellStyle name="_RangeColumns 10" xfId="553"/>
    <cellStyle name="_RangeColumns 2" xfId="554"/>
    <cellStyle name="_RangeColumns 3" xfId="555"/>
    <cellStyle name="_RangeColumns 3 2" xfId="556"/>
    <cellStyle name="_RangeColumns 4" xfId="557"/>
    <cellStyle name="_RangeColumns 5" xfId="558"/>
    <cellStyle name="_RangeColumns 6" xfId="559"/>
    <cellStyle name="_RangeColumns 7" xfId="560"/>
    <cellStyle name="_RangeColumns 8" xfId="561"/>
    <cellStyle name="_RangeColumns 9" xfId="562"/>
    <cellStyle name="_RangeData" xfId="563"/>
    <cellStyle name="_RangeData 10" xfId="564"/>
    <cellStyle name="_RangeData 2" xfId="565"/>
    <cellStyle name="_RangeData 3" xfId="566"/>
    <cellStyle name="_RangeData 3 2" xfId="567"/>
    <cellStyle name="_RangeData 4" xfId="568"/>
    <cellStyle name="_RangeData 5" xfId="569"/>
    <cellStyle name="_RangeData 6" xfId="570"/>
    <cellStyle name="_RangeData 7" xfId="571"/>
    <cellStyle name="_RangeData 8" xfId="572"/>
    <cellStyle name="_RangeData 9" xfId="573"/>
    <cellStyle name="_RangeProperties" xfId="574"/>
    <cellStyle name="_RangeProperties 10" xfId="575"/>
    <cellStyle name="_RangeProperties 2" xfId="576"/>
    <cellStyle name="_RangeProperties 3" xfId="577"/>
    <cellStyle name="_RangeProperties 3 2" xfId="578"/>
    <cellStyle name="_RangeProperties 4" xfId="579"/>
    <cellStyle name="_RangeProperties 5" xfId="580"/>
    <cellStyle name="_RangeProperties 6" xfId="581"/>
    <cellStyle name="_RangeProperties 7" xfId="582"/>
    <cellStyle name="_RangeProperties 8" xfId="583"/>
    <cellStyle name="_RangeProperties 9" xfId="584"/>
    <cellStyle name="_RangePropertiesColumns" xfId="585"/>
    <cellStyle name="_RangePropertiesColumns 10" xfId="586"/>
    <cellStyle name="_RangePropertiesColumns 2" xfId="587"/>
    <cellStyle name="_RangePropertiesColumns 3" xfId="588"/>
    <cellStyle name="_RangePropertiesColumns 3 2" xfId="589"/>
    <cellStyle name="_RangePropertiesColumns 4" xfId="590"/>
    <cellStyle name="_RangePropertiesColumns 5" xfId="591"/>
    <cellStyle name="_RangePropertiesColumns 6" xfId="592"/>
    <cellStyle name="_RangePropertiesColumns 7" xfId="593"/>
    <cellStyle name="_RangePropertiesColumns 8" xfId="594"/>
    <cellStyle name="_RangePropertiesColumns 9" xfId="595"/>
    <cellStyle name="_RangeRows" xfId="596"/>
    <cellStyle name="_RangeRows 10" xfId="597"/>
    <cellStyle name="_RangeRows 2" xfId="598"/>
    <cellStyle name="_RangeRows 3" xfId="599"/>
    <cellStyle name="_RangeRows 3 2" xfId="600"/>
    <cellStyle name="_RangeRows 4" xfId="601"/>
    <cellStyle name="_RangeRows 5" xfId="602"/>
    <cellStyle name="_RangeRows 6" xfId="603"/>
    <cellStyle name="_RangeRows 7" xfId="604"/>
    <cellStyle name="_RangeRows 8" xfId="605"/>
    <cellStyle name="_RangeRows 9" xfId="606"/>
    <cellStyle name="_RangeSlicer" xfId="607"/>
    <cellStyle name="_Sanofi - Gestion Serveurs et Reseau v3 12 10 05" xfId="608"/>
    <cellStyle name="_Schéma de gage des ouvertures LFR Printemps envoi cab (3)" xfId="609"/>
    <cellStyle name="_Schéma de gage des ouvertures LFR Printemps envoi cab (3) 2" xfId="610"/>
    <cellStyle name="_SNTHESE - DEFINITIF 13 avril" xfId="611"/>
    <cellStyle name="_SNTHESE - DEFINITIF 13 avril 2" xfId="612"/>
    <cellStyle name="_SNTHESE - DEFINITIF 13 avril_PLF 2012 - MCC - Arbitrages" xfId="613"/>
    <cellStyle name="_SNTHESE - DEFINITIF 13 avril_PLF 2012 - MCC - Arbitrages 2" xfId="614"/>
    <cellStyle name="_Sous Jacents FAM et ODEADOM" xfId="101"/>
    <cellStyle name="_Sous Jacents FAM et ODEADOM 2" xfId="102"/>
    <cellStyle name="_SQ01" xfId="103"/>
    <cellStyle name="_SQ01 2" xfId="104"/>
    <cellStyle name="_SQ01 2 2" xfId="615"/>
    <cellStyle name="_SQ01 3" xfId="105"/>
    <cellStyle name="_SQ01_2013 03 05 ANNEXES circulaire sécurisation" xfId="616"/>
    <cellStyle name="_SQ01_2013 03 05 ANNEXES circulaire sécurisation 2" xfId="617"/>
    <cellStyle name="_SQ01_2013 03 05 arbitrages PLF 2014" xfId="618"/>
    <cellStyle name="_SQ01_2013 03 05 arbitrages PLF 2014 2" xfId="619"/>
    <cellStyle name="_SQ01_annexe5_arbitrage_OPE" xfId="620"/>
    <cellStyle name="_SQ01_annexe5_arbitrage_OPE 2" xfId="621"/>
    <cellStyle name="_SQ01_annexe5_circ_OPE (2)" xfId="622"/>
    <cellStyle name="_SQ01_annexe5_circ_OPE (2) 2" xfId="623"/>
    <cellStyle name="_SQ01_Classeur3" xfId="624"/>
    <cellStyle name="_SQ01_Classeur3 2" xfId="625"/>
    <cellStyle name="_SQ01_Classeur4" xfId="626"/>
    <cellStyle name="_SQ01_Classeur4 2" xfId="627"/>
    <cellStyle name="_SQ01_Classeur5" xfId="628"/>
    <cellStyle name="_SQ01_Classeur5 2" xfId="629"/>
    <cellStyle name="_SQ01_Classeur6" xfId="630"/>
    <cellStyle name="_SQ01_Classeur6 2" xfId="631"/>
    <cellStyle name="_SQ01_Classeur7" xfId="632"/>
    <cellStyle name="_SQ01_Classeur7 2" xfId="633"/>
    <cellStyle name="_SQ01_MEDDE - dossier arbitrage PLF 2013-2015 arbitrage v1" xfId="106"/>
    <cellStyle name="_SQ01_MEDDE - dossier arbitrage PLF 2013-2015 arbitrage v1 2" xfId="634"/>
    <cellStyle name="_SQ01_OPE_CAS pension_05juil_18h" xfId="107"/>
    <cellStyle name="_SQ01_OPE_CAS pension_05juil_18h 2" xfId="108"/>
    <cellStyle name="_SQ01_PLF 2012 - MCC - Arbitrages" xfId="635"/>
    <cellStyle name="_SQ01_PLF 2012 - MCC - Arbitrages 2" xfId="636"/>
    <cellStyle name="_SQ01_Synthèse_CAS_Pensions_17juil_22h30" xfId="109"/>
    <cellStyle name="_SQ01_Synthèse_CAS_Pensions_17juil_22h30 2" xfId="637"/>
    <cellStyle name="_SQ01_Synthèse_CAS_Pensions_29juin_19h" xfId="110"/>
    <cellStyle name="_SQ01_Synthèse_CAS_Pensions_29juin_19h 2" xfId="638"/>
    <cellStyle name="_SQ01_Synthèse_CAS_Pensions_30juil_11h" xfId="111"/>
    <cellStyle name="_SQ01_Synthèse_CAS_Pensions_30juil_11h 2" xfId="639"/>
    <cellStyle name="_Squelette PMT 22-02" xfId="112"/>
    <cellStyle name="_Squelette PMT 22-02 2" xfId="113"/>
    <cellStyle name="_Squelette PMT 22-02 2 2" xfId="640"/>
    <cellStyle name="_Squelette PMT 22-02 3" xfId="114"/>
    <cellStyle name="_Squelette PMT 22-02_2013 03 05 ANNEXES circulaire sécurisation" xfId="641"/>
    <cellStyle name="_Squelette PMT 22-02_2013 03 05 ANNEXES circulaire sécurisation 2" xfId="642"/>
    <cellStyle name="_Squelette PMT 22-02_2013 03 05 arbitrages PLF 2014" xfId="643"/>
    <cellStyle name="_Squelette PMT 22-02_2013 03 05 arbitrages PLF 2014 2" xfId="644"/>
    <cellStyle name="_Squelette PMT 22-02_annexe5_arbitrage_OPE" xfId="645"/>
    <cellStyle name="_Squelette PMT 22-02_annexe5_arbitrage_OPE 2" xfId="646"/>
    <cellStyle name="_Squelette PMT 22-02_annexe5_circ_OPE (2)" xfId="647"/>
    <cellStyle name="_Squelette PMT 22-02_annexe5_circ_OPE (2) 2" xfId="648"/>
    <cellStyle name="_Squelette PMT 22-02_MEDDE - dossier arbitrage PLF 2013-2015 arbitrage v1" xfId="115"/>
    <cellStyle name="_Squelette PMT 22-02_MEDDE - dossier arbitrage PLF 2013-2015 arbitrage v1 2" xfId="649"/>
    <cellStyle name="_Squelette PMT 22-02_OPE_CAS pension_05juil_18h" xfId="116"/>
    <cellStyle name="_Squelette PMT 22-02_OPE_CAS pension_05juil_18h 2" xfId="117"/>
    <cellStyle name="_Squelette PMT 22-02_Synthèse_CAS_Pensions_17juil_22h30" xfId="118"/>
    <cellStyle name="_Squelette PMT 22-02_Synthèse_CAS_Pensions_17juil_22h30 2" xfId="650"/>
    <cellStyle name="_Squelette PMT 22-02_Synthèse_CAS_Pensions_29juin_19h" xfId="119"/>
    <cellStyle name="_Squelette PMT 22-02_Synthèse_CAS_Pensions_29juin_19h 2" xfId="651"/>
    <cellStyle name="_Squelette PMT 22-02_Synthèse_CAS_Pensions_30juil_11h" xfId="120"/>
    <cellStyle name="_Squelette PMT 22-02_Synthèse_CAS_Pensions_30juil_11h 2" xfId="652"/>
    <cellStyle name="_SUIVI REPARTITION 09-14" xfId="653"/>
    <cellStyle name="_SUIVI REPARTITION 09-14 2" xfId="654"/>
    <cellStyle name="_SYNTHESE - DEFINITIF 13 avril" xfId="655"/>
    <cellStyle name="_SYNTHESE - DEFINITIF 13 avril 2" xfId="656"/>
    <cellStyle name="_SYNTHESE - DEFINITIF 13 avril_PLF 2012 - MCC - Arbitrages" xfId="657"/>
    <cellStyle name="_SYNTHESE - DEFINITIF 13 avril_PLF 2012 - MCC - Arbitrages 2" xfId="658"/>
    <cellStyle name="_synthèse APAFAR conférences budgétisation V5" xfId="121"/>
    <cellStyle name="_Synthèse Travail et emploi v3" xfId="659"/>
    <cellStyle name="_Synthèse Travail et emploi v4" xfId="660"/>
    <cellStyle name="_Synthèse_PMT_Emplois_23mars2012_17h16" xfId="122"/>
    <cellStyle name="_Synthèse_PMT_Emplois_23mars2012_17h16 2" xfId="123"/>
    <cellStyle name="_Synthèses_missions (10) (2)" xfId="124"/>
    <cellStyle name="_Synthèses_missions (10) (2) 2" xfId="125"/>
    <cellStyle name="_Synthèses_missions (10) (2) 2 2" xfId="661"/>
    <cellStyle name="_Synthèses_missions (10) (2) 3" xfId="126"/>
    <cellStyle name="_Synthèses_missions (10) (2)_2013 03 05 ANNEXES circulaire sécurisation" xfId="662"/>
    <cellStyle name="_Synthèses_missions (10) (2)_2013 03 05 ANNEXES circulaire sécurisation 2" xfId="663"/>
    <cellStyle name="_Synthèses_missions (10) (2)_2013 03 05 arbitrages PLF 2014" xfId="664"/>
    <cellStyle name="_Synthèses_missions (10) (2)_2013 03 05 arbitrages PLF 2014 2" xfId="665"/>
    <cellStyle name="_Synthèses_missions (10) (2)_annexe5_arbitrage_OPE" xfId="666"/>
    <cellStyle name="_Synthèses_missions (10) (2)_annexe5_arbitrage_OPE 2" xfId="667"/>
    <cellStyle name="_Synthèses_missions (10) (2)_annexe5_circ_OPE (2)" xfId="668"/>
    <cellStyle name="_Synthèses_missions (10) (2)_annexe5_circ_OPE (2) 2" xfId="669"/>
    <cellStyle name="_Synthèses_missions (10) (2)_Classeur3" xfId="670"/>
    <cellStyle name="_Synthèses_missions (10) (2)_Classeur3 2" xfId="671"/>
    <cellStyle name="_Synthèses_missions (10) (2)_Classeur4" xfId="672"/>
    <cellStyle name="_Synthèses_missions (10) (2)_Classeur4 2" xfId="673"/>
    <cellStyle name="_Synthèses_missions (10) (2)_Classeur5" xfId="674"/>
    <cellStyle name="_Synthèses_missions (10) (2)_Classeur5 2" xfId="675"/>
    <cellStyle name="_Synthèses_missions (10) (2)_Classeur6" xfId="676"/>
    <cellStyle name="_Synthèses_missions (10) (2)_Classeur6 2" xfId="677"/>
    <cellStyle name="_Synthèses_missions (10) (2)_Classeur7" xfId="678"/>
    <cellStyle name="_Synthèses_missions (10) (2)_Classeur7 2" xfId="679"/>
    <cellStyle name="_Synthèses_missions (10) (2)_MEDDE - dossier arbitrage PLF 2013-2015 arbitrage v1" xfId="127"/>
    <cellStyle name="_Synthèses_missions (10) (2)_MEDDE - dossier arbitrage PLF 2013-2015 arbitrage v1 2" xfId="680"/>
    <cellStyle name="_Synthèses_missions (10) (2)_OPE_CAS pension_05juil_18h" xfId="128"/>
    <cellStyle name="_Synthèses_missions (10) (2)_OPE_CAS pension_05juil_18h 2" xfId="129"/>
    <cellStyle name="_Synthèses_missions (10) (2)_PLF 2012 - MCC - Arbitrages" xfId="681"/>
    <cellStyle name="_Synthèses_missions (10) (2)_PLF 2012 - MCC - Arbitrages 2" xfId="682"/>
    <cellStyle name="_Synthèses_missions (10) (2)_Synthèse_CAS_Pensions_17juil_22h30" xfId="130"/>
    <cellStyle name="_Synthèses_missions (10) (2)_Synthèse_CAS_Pensions_17juil_22h30 2" xfId="683"/>
    <cellStyle name="_Synthèses_missions (10) (2)_Synthèse_CAS_Pensions_29juin_19h" xfId="131"/>
    <cellStyle name="_Synthèses_missions (10) (2)_Synthèse_CAS_Pensions_29juin_19h 2" xfId="684"/>
    <cellStyle name="_Synthèses_missions (10) (2)_Synthèse_CAS_Pensions_30juil_11h" xfId="132"/>
    <cellStyle name="_Synthèses_missions (10) (2)_Synthèse_CAS_Pensions_30juil_11h 2" xfId="685"/>
    <cellStyle name="_Synthèses_missions (8)" xfId="133"/>
    <cellStyle name="_Synthèses_missions (8) 2" xfId="134"/>
    <cellStyle name="_Synthèses_missions (8) 2 2" xfId="686"/>
    <cellStyle name="_Synthèses_missions (8) 3" xfId="135"/>
    <cellStyle name="_Synthèses_missions (8)_2013 03 05 ANNEXES circulaire sécurisation" xfId="687"/>
    <cellStyle name="_Synthèses_missions (8)_2013 03 05 ANNEXES circulaire sécurisation 2" xfId="688"/>
    <cellStyle name="_Synthèses_missions (8)_2013 03 05 arbitrages PLF 2014" xfId="689"/>
    <cellStyle name="_Synthèses_missions (8)_2013 03 05 arbitrages PLF 2014 2" xfId="690"/>
    <cellStyle name="_Synthèses_missions (8)_annexe5_arbitrage_OPE" xfId="691"/>
    <cellStyle name="_Synthèses_missions (8)_annexe5_arbitrage_OPE 2" xfId="692"/>
    <cellStyle name="_Synthèses_missions (8)_annexe5_circ_OPE (2)" xfId="693"/>
    <cellStyle name="_Synthèses_missions (8)_annexe5_circ_OPE (2) 2" xfId="694"/>
    <cellStyle name="_Synthèses_missions (8)_Classeur3" xfId="695"/>
    <cellStyle name="_Synthèses_missions (8)_Classeur3 2" xfId="696"/>
    <cellStyle name="_Synthèses_missions (8)_Classeur4" xfId="697"/>
    <cellStyle name="_Synthèses_missions (8)_Classeur4 2" xfId="698"/>
    <cellStyle name="_Synthèses_missions (8)_Classeur5" xfId="699"/>
    <cellStyle name="_Synthèses_missions (8)_Classeur5 2" xfId="700"/>
    <cellStyle name="_Synthèses_missions (8)_Classeur6" xfId="701"/>
    <cellStyle name="_Synthèses_missions (8)_Classeur6 2" xfId="702"/>
    <cellStyle name="_Synthèses_missions (8)_Classeur7" xfId="703"/>
    <cellStyle name="_Synthèses_missions (8)_Classeur7 2" xfId="704"/>
    <cellStyle name="_Synthèses_missions (8)_MEDDE - dossier arbitrage PLF 2013-2015 arbitrage v1" xfId="136"/>
    <cellStyle name="_Synthèses_missions (8)_MEDDE - dossier arbitrage PLF 2013-2015 arbitrage v1 2" xfId="705"/>
    <cellStyle name="_Synthèses_missions (8)_OPE_CAS pension_05juil_18h" xfId="137"/>
    <cellStyle name="_Synthèses_missions (8)_OPE_CAS pension_05juil_18h 2" xfId="138"/>
    <cellStyle name="_Synthèses_missions (8)_PLF 2012 - MCC - Arbitrages" xfId="706"/>
    <cellStyle name="_Synthèses_missions (8)_PLF 2012 - MCC - Arbitrages 2" xfId="707"/>
    <cellStyle name="_Synthèses_missions (8)_Synthèse_CAS_Pensions_17juil_22h30" xfId="139"/>
    <cellStyle name="_Synthèses_missions (8)_Synthèse_CAS_Pensions_17juil_22h30 2" xfId="708"/>
    <cellStyle name="_Synthèses_missions (8)_Synthèse_CAS_Pensions_29juin_19h" xfId="140"/>
    <cellStyle name="_Synthèses_missions (8)_Synthèse_CAS_Pensions_29juin_19h 2" xfId="709"/>
    <cellStyle name="_Synthèses_missions (8)_Synthèse_CAS_Pensions_30juil_11h" xfId="141"/>
    <cellStyle name="_Synthèses_missions (8)_Synthèse_CAS_Pensions_30juil_11h 2" xfId="710"/>
    <cellStyle name="_tableau slide 3 (2)" xfId="142"/>
    <cellStyle name="_tableau slide 3 (2) 2" xfId="143"/>
    <cellStyle name="_tableau slide 3 (2) 2 2" xfId="711"/>
    <cellStyle name="_tableau slide 3 (2) 3" xfId="712"/>
    <cellStyle name="_Tableaux de répartition crédits 2013 2015 - SANTE" xfId="713"/>
    <cellStyle name="_Tableaux répartition GFPRH 2011-2013 (v2 post-conf répart )" xfId="714"/>
    <cellStyle name="_Tableaux répartition GFPRH 2011-2013 (v2 post-conf répart )_PLF 2012 - MCC - Arbitrages" xfId="715"/>
    <cellStyle name="_Tableaux répartition GFPRH 2011-2013 (v2 post-conf répart )_PLF 2012 - MCC - Arbitrages 2" xfId="716"/>
    <cellStyle name="_tableaux synthèse 175 CP et sous jacentsV2" xfId="144"/>
    <cellStyle name="_tableaux synthèse 175 CP et sous jacentsV2 2" xfId="145"/>
    <cellStyle name="_Tableaux_IGN_Synthèse_PMT" xfId="146"/>
    <cellStyle name="_Tableaux_IGN_Synthèse_PMT 2" xfId="147"/>
    <cellStyle name="_Taxation PLFR_final yc intérieur (2) (8)" xfId="717"/>
    <cellStyle name="_Taxation PLFR_final yc intérieur (2) (8) 2" xfId="718"/>
    <cellStyle name="_TC10" xfId="719"/>
    <cellStyle name="_TC10_PLF 2012 - MCC - Arbitrages" xfId="720"/>
    <cellStyle name="_TC10_PLF 2012 - MCC - Arbitrages 2" xfId="721"/>
    <cellStyle name="_TC10_Triennal 2011-2013 détaillé V11" xfId="722"/>
    <cellStyle name="_TC10_Triennal 2011-2013 détaillé V11_PLF 2012 - MCC - Arbitrages" xfId="723"/>
    <cellStyle name="_TC10_Triennal 2011-2013 détaillé V11_PLF 2012 - MCC - Arbitrages 2" xfId="724"/>
    <cellStyle name="_TC2" xfId="725"/>
    <cellStyle name="_TC2_PLF 2012 - MCC - Arbitrages" xfId="726"/>
    <cellStyle name="_TC2_PLF 2012 - MCC - Arbitrages 2" xfId="727"/>
    <cellStyle name="_TC2_Triennal 2011-2013 détaillé V11" xfId="728"/>
    <cellStyle name="_TC2_Triennal 2011-2013 détaillé V11_PLF 2012 - MCC - Arbitrages" xfId="729"/>
    <cellStyle name="_TC2_Triennal 2011-2013 détaillé V11_PLF 2012 - MCC - Arbitrages 2" xfId="730"/>
    <cellStyle name="_TC27" xfId="731"/>
    <cellStyle name="_TC27_PLF 2012 - MCC - Arbitrages" xfId="732"/>
    <cellStyle name="_TC27_PLF 2012 - MCC - Arbitrages 2" xfId="733"/>
    <cellStyle name="_TC27_Triennal 2011-2013 détaillé V11" xfId="734"/>
    <cellStyle name="_TC27_Triennal 2011-2013 détaillé V11_PLF 2012 - MCC - Arbitrages" xfId="735"/>
    <cellStyle name="_TC27_Triennal 2011-2013 détaillé V11_PLF 2012 - MCC - Arbitrages 2" xfId="736"/>
    <cellStyle name="_TC28" xfId="737"/>
    <cellStyle name="_TC28_PLF 2012 - MCC - Arbitrages" xfId="738"/>
    <cellStyle name="_TC28_PLF 2012 - MCC - Arbitrages 2" xfId="739"/>
    <cellStyle name="_TC28_Triennal 2011-2013 détaillé V11" xfId="740"/>
    <cellStyle name="_TC28_Triennal 2011-2013 détaillé V11_PLF 2012 - MCC - Arbitrages" xfId="741"/>
    <cellStyle name="_TC28_Triennal 2011-2013 détaillé V11_PLF 2012 - MCC - Arbitrages 2" xfId="742"/>
    <cellStyle name="_TC4" xfId="743"/>
    <cellStyle name="_TC4_PLF 2012 - MCC - Arbitrages" xfId="744"/>
    <cellStyle name="_TC4_PLF 2012 - MCC - Arbitrages 2" xfId="745"/>
    <cellStyle name="_TC4_Triennal 2011-2013 détaillé V11" xfId="746"/>
    <cellStyle name="_TC4_Triennal 2011-2013 détaillé V11_PLF 2012 - MCC - Arbitrages" xfId="747"/>
    <cellStyle name="_TC4_Triennal 2011-2013 détaillé V11_PLF 2012 - MCC - Arbitrages 2" xfId="748"/>
    <cellStyle name="_TC6" xfId="749"/>
    <cellStyle name="_TC6_PLF 2012 - MCC - Arbitrages" xfId="750"/>
    <cellStyle name="_TC6_PLF 2012 - MCC - Arbitrages 2" xfId="751"/>
    <cellStyle name="_TC6_Triennal 2011-2013 détaillé V11" xfId="752"/>
    <cellStyle name="_TC6_Triennal 2011-2013 détaillé V11_PLF 2012 - MCC - Arbitrages" xfId="753"/>
    <cellStyle name="_TC6_Triennal 2011-2013 détaillé V11_PLF 2012 - MCC - Arbitrages 2" xfId="754"/>
    <cellStyle name="_UB 2013-2016 752  29022012" xfId="755"/>
    <cellStyle name="_UB 2013-2016 752  29022012 2" xfId="756"/>
    <cellStyle name="_Version DB 4BT_BG_EDAD_PMT2" xfId="148"/>
    <cellStyle name="_Version DB 4BT_BG_EDAD_PMT2 2" xfId="149"/>
    <cellStyle name="+" xfId="757"/>
    <cellStyle name="+ 2" xfId="758"/>
    <cellStyle name="+ 2 2" xfId="759"/>
    <cellStyle name="+ 3" xfId="760"/>
    <cellStyle name="+ 3 2" xfId="761"/>
    <cellStyle name="+ 4" xfId="762"/>
    <cellStyle name="+ 4 2" xfId="763"/>
    <cellStyle name="+ 5" xfId="764"/>
    <cellStyle name="+ 6" xfId="765"/>
    <cellStyle name="+ 7" xfId="766"/>
    <cellStyle name="+_PLF 2012 - MCC - Arbitrages" xfId="767"/>
    <cellStyle name="+_PLF 2012 - MCC - Arbitrages 2" xfId="768"/>
    <cellStyle name="0,0_x000a__x000a_NA_x000a__x000a_" xfId="769"/>
    <cellStyle name="0,0_x000d__x000a_NA_x000d__x000a_" xfId="770"/>
    <cellStyle name="10^-3" xfId="150"/>
    <cellStyle name="10^-3 2" xfId="151"/>
    <cellStyle name="1000s (0)" xfId="771"/>
    <cellStyle name="1000s (0) 2" xfId="772"/>
    <cellStyle name="20 % - Accent1" xfId="152" builtinId="30" customBuiltin="1"/>
    <cellStyle name="20 % - Accent1 2" xfId="773"/>
    <cellStyle name="20 % - Accent2" xfId="153" builtinId="34" customBuiltin="1"/>
    <cellStyle name="20 % - Accent2 2" xfId="774"/>
    <cellStyle name="20 % - Accent3" xfId="154" builtinId="38" customBuiltin="1"/>
    <cellStyle name="20 % - Accent3 2" xfId="775"/>
    <cellStyle name="20 % - Accent4" xfId="155" builtinId="42" customBuiltin="1"/>
    <cellStyle name="20 % - Accent4 2" xfId="776"/>
    <cellStyle name="20 % - Accent5" xfId="156" builtinId="46" customBuiltin="1"/>
    <cellStyle name="20 % - Accent5 2" xfId="777"/>
    <cellStyle name="20 % - Accent6" xfId="157" builtinId="50" customBuiltin="1"/>
    <cellStyle name="20 % - Accent6 2" xfId="778"/>
    <cellStyle name="20% - Accent1" xfId="158"/>
    <cellStyle name="20% - Accent2" xfId="159"/>
    <cellStyle name="20% - Accent3" xfId="160"/>
    <cellStyle name="20% - Accent4" xfId="161"/>
    <cellStyle name="20% - Accent5" xfId="162"/>
    <cellStyle name="20% - Accent6" xfId="163"/>
    <cellStyle name="20% - Акцент1" xfId="164"/>
    <cellStyle name="20% - Акцент2" xfId="165"/>
    <cellStyle name="20% - Акцент3" xfId="166"/>
    <cellStyle name="20% - Акцент4" xfId="167"/>
    <cellStyle name="20% - Акцент5" xfId="168"/>
    <cellStyle name="20% - Акцент6" xfId="169"/>
    <cellStyle name="40 % - Accent1" xfId="170" builtinId="31" customBuiltin="1"/>
    <cellStyle name="40 % - Accent1 2" xfId="779"/>
    <cellStyle name="40 % - Accent2" xfId="171" builtinId="35" customBuiltin="1"/>
    <cellStyle name="40 % - Accent2 2" xfId="780"/>
    <cellStyle name="40 % - Accent3" xfId="172" builtinId="39" customBuiltin="1"/>
    <cellStyle name="40 % - Accent3 2" xfId="781"/>
    <cellStyle name="40 % - Accent4" xfId="173" builtinId="43" customBuiltin="1"/>
    <cellStyle name="40 % - Accent4 2" xfId="782"/>
    <cellStyle name="40 % - Accent5" xfId="174" builtinId="47" customBuiltin="1"/>
    <cellStyle name="40 % - Accent5 2" xfId="783"/>
    <cellStyle name="40 % - Accent6" xfId="175" builtinId="51" customBuiltin="1"/>
    <cellStyle name="40 % - Accent6 2" xfId="784"/>
    <cellStyle name="40% - Accent1" xfId="176"/>
    <cellStyle name="40% - Accent2" xfId="177"/>
    <cellStyle name="40% - Accent3" xfId="178"/>
    <cellStyle name="40% - Accent4" xfId="179"/>
    <cellStyle name="40% - Accent5" xfId="180"/>
    <cellStyle name="40% - Accent6" xfId="181"/>
    <cellStyle name="40% - Акцент1" xfId="182"/>
    <cellStyle name="40% - Акцент2" xfId="183"/>
    <cellStyle name="40% - Акцент3" xfId="184"/>
    <cellStyle name="40% - Акцент4" xfId="185"/>
    <cellStyle name="40% - Акцент5" xfId="186"/>
    <cellStyle name="40% - Акцент6" xfId="187"/>
    <cellStyle name="60 % - Accent1" xfId="188" builtinId="32" customBuiltin="1"/>
    <cellStyle name="60 % - Accent1 2" xfId="785"/>
    <cellStyle name="60 % - Accent2" xfId="189" builtinId="36" customBuiltin="1"/>
    <cellStyle name="60 % - Accent2 2" xfId="786"/>
    <cellStyle name="60 % - Accent3" xfId="190" builtinId="40" customBuiltin="1"/>
    <cellStyle name="60 % - Accent3 2" xfId="787"/>
    <cellStyle name="60 % - Accent4" xfId="191" builtinId="44" customBuiltin="1"/>
    <cellStyle name="60 % - Accent4 2" xfId="788"/>
    <cellStyle name="60 % - Accent5" xfId="192" builtinId="48" customBuiltin="1"/>
    <cellStyle name="60 % - Accent5 2" xfId="789"/>
    <cellStyle name="60 % - Accent6" xfId="193" builtinId="52" customBuiltin="1"/>
    <cellStyle name="60 % - Accent6 2" xfId="790"/>
    <cellStyle name="60% - Accent1" xfId="194"/>
    <cellStyle name="60% - Accent2" xfId="195"/>
    <cellStyle name="60% - Accent3" xfId="196"/>
    <cellStyle name="60% - Accent4" xfId="197"/>
    <cellStyle name="60% - Accent5" xfId="198"/>
    <cellStyle name="60% - Accent6" xfId="199"/>
    <cellStyle name="60% - Акцент1" xfId="200"/>
    <cellStyle name="60% - Акцент2" xfId="201"/>
    <cellStyle name="60% - Акцент3" xfId="202"/>
    <cellStyle name="60% - Акцент4" xfId="203"/>
    <cellStyle name="60% - Акцент5" xfId="204"/>
    <cellStyle name="60% - Акцент6" xfId="205"/>
    <cellStyle name="A" xfId="791"/>
    <cellStyle name="A 2" xfId="792"/>
    <cellStyle name="AA" xfId="793"/>
    <cellStyle name="AA 2" xfId="794"/>
    <cellStyle name="Accent1" xfId="206" builtinId="29" customBuiltin="1"/>
    <cellStyle name="Accent1 - 20 %" xfId="207"/>
    <cellStyle name="Accent1 - 40 %" xfId="208"/>
    <cellStyle name="Accent1 - 60 %" xfId="209"/>
    <cellStyle name="Accent1 10" xfId="795"/>
    <cellStyle name="Accent1 2" xfId="796"/>
    <cellStyle name="Accent1 3" xfId="797"/>
    <cellStyle name="Accent1 4" xfId="798"/>
    <cellStyle name="Accent1 5" xfId="799"/>
    <cellStyle name="Accent1 6" xfId="800"/>
    <cellStyle name="Accent1 7" xfId="801"/>
    <cellStyle name="Accent1 8" xfId="802"/>
    <cellStyle name="Accent1 9" xfId="803"/>
    <cellStyle name="Accent2" xfId="210" builtinId="33" customBuiltin="1"/>
    <cellStyle name="Accent2 - 20 %" xfId="211"/>
    <cellStyle name="Accent2 - 40 %" xfId="212"/>
    <cellStyle name="Accent2 - 60 %" xfId="213"/>
    <cellStyle name="Accent2 10" xfId="804"/>
    <cellStyle name="Accent2 2" xfId="805"/>
    <cellStyle name="Accent2 3" xfId="806"/>
    <cellStyle name="Accent2 4" xfId="807"/>
    <cellStyle name="Accent2 5" xfId="808"/>
    <cellStyle name="Accent2 6" xfId="809"/>
    <cellStyle name="Accent2 7" xfId="810"/>
    <cellStyle name="Accent2 8" xfId="811"/>
    <cellStyle name="Accent2 9" xfId="812"/>
    <cellStyle name="Accent3" xfId="214" builtinId="37" customBuiltin="1"/>
    <cellStyle name="Accent3 - 20 %" xfId="215"/>
    <cellStyle name="Accent3 - 40 %" xfId="216"/>
    <cellStyle name="Accent3 - 60 %" xfId="217"/>
    <cellStyle name="Accent3 10" xfId="813"/>
    <cellStyle name="Accent3 2" xfId="814"/>
    <cellStyle name="Accent3 3" xfId="815"/>
    <cellStyle name="Accent3 4" xfId="816"/>
    <cellStyle name="Accent3 5" xfId="817"/>
    <cellStyle name="Accent3 6" xfId="818"/>
    <cellStyle name="Accent3 7" xfId="819"/>
    <cellStyle name="Accent3 8" xfId="820"/>
    <cellStyle name="Accent3 9" xfId="821"/>
    <cellStyle name="Accent4" xfId="218" builtinId="41" customBuiltin="1"/>
    <cellStyle name="Accent4 - 20 %" xfId="219"/>
    <cellStyle name="Accent4 - 40 %" xfId="220"/>
    <cellStyle name="Accent4 - 60 %" xfId="221"/>
    <cellStyle name="Accent4 10" xfId="822"/>
    <cellStyle name="Accent4 2" xfId="823"/>
    <cellStyle name="Accent4 3" xfId="824"/>
    <cellStyle name="Accent4 4" xfId="825"/>
    <cellStyle name="Accent4 5" xfId="826"/>
    <cellStyle name="Accent4 6" xfId="827"/>
    <cellStyle name="Accent4 7" xfId="828"/>
    <cellStyle name="Accent4 8" xfId="829"/>
    <cellStyle name="Accent4 9" xfId="830"/>
    <cellStyle name="Accent5" xfId="222" builtinId="45" customBuiltin="1"/>
    <cellStyle name="Accent5 - 20 %" xfId="223"/>
    <cellStyle name="Accent5 - 40 %" xfId="224"/>
    <cellStyle name="Accent5 - 60 %" xfId="225"/>
    <cellStyle name="Accent5 10" xfId="831"/>
    <cellStyle name="Accent5 2" xfId="832"/>
    <cellStyle name="Accent5 3" xfId="833"/>
    <cellStyle name="Accent5 4" xfId="834"/>
    <cellStyle name="Accent5 5" xfId="835"/>
    <cellStyle name="Accent5 6" xfId="836"/>
    <cellStyle name="Accent5 7" xfId="837"/>
    <cellStyle name="Accent5 8" xfId="838"/>
    <cellStyle name="Accent5 9" xfId="839"/>
    <cellStyle name="Accent6" xfId="226" builtinId="49" customBuiltin="1"/>
    <cellStyle name="Accent6 - 20 %" xfId="227"/>
    <cellStyle name="Accent6 - 40 %" xfId="228"/>
    <cellStyle name="Accent6 - 60 %" xfId="229"/>
    <cellStyle name="Accent6 10" xfId="840"/>
    <cellStyle name="Accent6 2" xfId="841"/>
    <cellStyle name="Accent6 3" xfId="842"/>
    <cellStyle name="Accent6 4" xfId="843"/>
    <cellStyle name="Accent6 5" xfId="844"/>
    <cellStyle name="Accent6 6" xfId="845"/>
    <cellStyle name="Accent6 7" xfId="846"/>
    <cellStyle name="Accent6 8" xfId="847"/>
    <cellStyle name="Accent6 9" xfId="848"/>
    <cellStyle name="arial" xfId="849"/>
    <cellStyle name="arial 2" xfId="850"/>
    <cellStyle name="arial gras" xfId="851"/>
    <cellStyle name="Avertissement" xfId="230" builtinId="11" customBuiltin="1"/>
    <cellStyle name="Avertissement 2" xfId="852"/>
    <cellStyle name="B" xfId="853"/>
    <cellStyle name="B 2" xfId="854"/>
    <cellStyle name="Bad" xfId="231"/>
    <cellStyle name="C" xfId="855"/>
    <cellStyle name="C 2" xfId="856"/>
    <cellStyle name="Calcul" xfId="232" builtinId="22" customBuiltin="1"/>
    <cellStyle name="Calcul 2" xfId="857"/>
    <cellStyle name="Calcul 2 2" xfId="858"/>
    <cellStyle name="Calcul 3" xfId="859"/>
    <cellStyle name="Calculation" xfId="233"/>
    <cellStyle name="Calculation 10" xfId="860"/>
    <cellStyle name="Calculation 11" xfId="861"/>
    <cellStyle name="Calculation 12" xfId="862"/>
    <cellStyle name="Calculation 13" xfId="863"/>
    <cellStyle name="Calculation 14" xfId="864"/>
    <cellStyle name="Calculation 15" xfId="865"/>
    <cellStyle name="Calculation 16" xfId="866"/>
    <cellStyle name="Calculation 17" xfId="867"/>
    <cellStyle name="Calculation 18" xfId="868"/>
    <cellStyle name="Calculation 19" xfId="869"/>
    <cellStyle name="Calculation 2" xfId="870"/>
    <cellStyle name="Calculation 2 2" xfId="871"/>
    <cellStyle name="Calculation 3" xfId="872"/>
    <cellStyle name="Calculation 3 2" xfId="873"/>
    <cellStyle name="Calculation 4" xfId="874"/>
    <cellStyle name="Calculation 4 2" xfId="875"/>
    <cellStyle name="Calculation 5" xfId="876"/>
    <cellStyle name="Calculation 6" xfId="877"/>
    <cellStyle name="Calculation 7" xfId="878"/>
    <cellStyle name="Calculation 8" xfId="879"/>
    <cellStyle name="Calculation 9" xfId="880"/>
    <cellStyle name="Cat. A" xfId="881"/>
    <cellStyle name="Cat. A 2" xfId="882"/>
    <cellStyle name="Cat. B" xfId="883"/>
    <cellStyle name="Cat. B 2" xfId="884"/>
    <cellStyle name="Cat. C" xfId="885"/>
    <cellStyle name="Cat. C 2" xfId="886"/>
    <cellStyle name="Cat. D" xfId="887"/>
    <cellStyle name="Cat. D 2" xfId="888"/>
    <cellStyle name="Cellule liée" xfId="234" builtinId="24" customBuiltin="1"/>
    <cellStyle name="Cellule liée 2" xfId="889"/>
    <cellStyle name="Chap" xfId="890"/>
    <cellStyle name="Chap 2" xfId="891"/>
    <cellStyle name="Check Cell" xfId="235"/>
    <cellStyle name="ColBlue" xfId="892"/>
    <cellStyle name="ColGreen" xfId="893"/>
    <cellStyle name="colonne" xfId="894"/>
    <cellStyle name="ColRed" xfId="895"/>
    <cellStyle name="Comma (1)" xfId="896"/>
    <cellStyle name="Comma (1) 2" xfId="897"/>
    <cellStyle name="Comma (2)" xfId="898"/>
    <cellStyle name="Comma (2) 2" xfId="899"/>
    <cellStyle name="Comma 2" xfId="900"/>
    <cellStyle name="Comma 2 2" xfId="901"/>
    <cellStyle name="Commentaire" xfId="236" builtinId="10" customBuiltin="1"/>
    <cellStyle name="Commentaire 2" xfId="237"/>
    <cellStyle name="Commentaire 2 10" xfId="902"/>
    <cellStyle name="Commentaire 2 11" xfId="903"/>
    <cellStyle name="Commentaire 2 12" xfId="904"/>
    <cellStyle name="Commentaire 2 13" xfId="905"/>
    <cellStyle name="Commentaire 2 14" xfId="906"/>
    <cellStyle name="Commentaire 2 15" xfId="907"/>
    <cellStyle name="Commentaire 2 16" xfId="908"/>
    <cellStyle name="Commentaire 2 17" xfId="909"/>
    <cellStyle name="Commentaire 2 18" xfId="910"/>
    <cellStyle name="Commentaire 2 2" xfId="911"/>
    <cellStyle name="Commentaire 2 2 2" xfId="912"/>
    <cellStyle name="Commentaire 2 3" xfId="913"/>
    <cellStyle name="Commentaire 2 3 2" xfId="914"/>
    <cellStyle name="Commentaire 2 4" xfId="915"/>
    <cellStyle name="Commentaire 2 4 2" xfId="916"/>
    <cellStyle name="Commentaire 2 5" xfId="917"/>
    <cellStyle name="Commentaire 2 6" xfId="918"/>
    <cellStyle name="Commentaire 2 7" xfId="919"/>
    <cellStyle name="Commentaire 2 8" xfId="920"/>
    <cellStyle name="Commentaire 2 9" xfId="921"/>
    <cellStyle name="Commentaire 3" xfId="922"/>
    <cellStyle name="Commentaire 3 2" xfId="923"/>
    <cellStyle name="Commentaire 4" xfId="924"/>
    <cellStyle name="Currency (0)" xfId="925"/>
    <cellStyle name="Currency (0) 2" xfId="926"/>
    <cellStyle name="Currency (2)" xfId="927"/>
    <cellStyle name="Currency (2) 2" xfId="928"/>
    <cellStyle name="Currency_Book2" xfId="929"/>
    <cellStyle name="D" xfId="930"/>
    <cellStyle name="D 2" xfId="931"/>
    <cellStyle name="Date" xfId="932"/>
    <cellStyle name="Défaut" xfId="933"/>
    <cellStyle name="Défaut 2" xfId="934"/>
    <cellStyle name="Emphase 1" xfId="238"/>
    <cellStyle name="Emphase 2" xfId="239"/>
    <cellStyle name="Emphase 3" xfId="240"/>
    <cellStyle name="EncTitre" xfId="935"/>
    <cellStyle name="Entrée" xfId="241" builtinId="20" customBuiltin="1"/>
    <cellStyle name="Entrée 2" xfId="936"/>
    <cellStyle name="Entrée 2 2" xfId="937"/>
    <cellStyle name="Entrée 3" xfId="938"/>
    <cellStyle name="Euro" xfId="242"/>
    <cellStyle name="Euro 1" xfId="939"/>
    <cellStyle name="Euro 1 2" xfId="940"/>
    <cellStyle name="Euro 2" xfId="243"/>
    <cellStyle name="Euro 2 2" xfId="941"/>
    <cellStyle name="Euro 3" xfId="244"/>
    <cellStyle name="Euro 3 2" xfId="942"/>
    <cellStyle name="Euro 4" xfId="943"/>
    <cellStyle name="Euro 4 2" xfId="944"/>
    <cellStyle name="Euro 5" xfId="945"/>
    <cellStyle name="Euro 5 2" xfId="946"/>
    <cellStyle name="Euro 6" xfId="947"/>
    <cellStyle name="Euro 6 2" xfId="948"/>
    <cellStyle name="Euro 7" xfId="949"/>
    <cellStyle name="Euro 7 2" xfId="950"/>
    <cellStyle name="Euro_0705XX_RETP_2007_DM1_BOP_v3" xfId="951"/>
    <cellStyle name="EVAL" xfId="952"/>
    <cellStyle name="Excel Built-in Normal" xfId="245"/>
    <cellStyle name="Excel.Chart" xfId="953"/>
    <cellStyle name="Excel.Chart 2" xfId="954"/>
    <cellStyle name="Explanatory Text" xfId="246"/>
    <cellStyle name="Financier0" xfId="955"/>
    <cellStyle name="Flag" xfId="956"/>
    <cellStyle name="Flag 2" xfId="957"/>
    <cellStyle name="Formule Interne" xfId="958"/>
    <cellStyle name="Francs" xfId="959"/>
    <cellStyle name="Good" xfId="247"/>
    <cellStyle name="Grey" xfId="960"/>
    <cellStyle name="Grey 2" xfId="961"/>
    <cellStyle name="headerStyle" xfId="962"/>
    <cellStyle name="Heading 1" xfId="248"/>
    <cellStyle name="Heading 2" xfId="249"/>
    <cellStyle name="Heading 3" xfId="250"/>
    <cellStyle name="Heading 3 10" xfId="963"/>
    <cellStyle name="Heading 3 11" xfId="964"/>
    <cellStyle name="Heading 3 12" xfId="965"/>
    <cellStyle name="Heading 3 13" xfId="966"/>
    <cellStyle name="Heading 3 14" xfId="967"/>
    <cellStyle name="Heading 3 2" xfId="968"/>
    <cellStyle name="Heading 3 2 2" xfId="969"/>
    <cellStyle name="Heading 3 3" xfId="970"/>
    <cellStyle name="Heading 3 4" xfId="971"/>
    <cellStyle name="Heading 3 5" xfId="972"/>
    <cellStyle name="Heading 3 6" xfId="973"/>
    <cellStyle name="Heading 3 7" xfId="974"/>
    <cellStyle name="Heading 3 8" xfId="975"/>
    <cellStyle name="Heading 3 9" xfId="976"/>
    <cellStyle name="Heading 4" xfId="251"/>
    <cellStyle name="Heading2" xfId="977"/>
    <cellStyle name="Heading3" xfId="978"/>
    <cellStyle name="HP" xfId="979"/>
    <cellStyle name="HP 2" xfId="980"/>
    <cellStyle name="Input" xfId="252"/>
    <cellStyle name="Input [yellow]" xfId="981"/>
    <cellStyle name="Input [yellow] 2" xfId="982"/>
    <cellStyle name="Input 10" xfId="983"/>
    <cellStyle name="Input 10 2" xfId="984"/>
    <cellStyle name="Input 11" xfId="985"/>
    <cellStyle name="Input 11 2" xfId="986"/>
    <cellStyle name="Input 12" xfId="987"/>
    <cellStyle name="Input 13" xfId="988"/>
    <cellStyle name="Input 14" xfId="989"/>
    <cellStyle name="Input 15" xfId="990"/>
    <cellStyle name="Input 16" xfId="991"/>
    <cellStyle name="Input 17" xfId="992"/>
    <cellStyle name="Input 18" xfId="993"/>
    <cellStyle name="Input 19" xfId="994"/>
    <cellStyle name="Input 2" xfId="995"/>
    <cellStyle name="Input 2 2" xfId="996"/>
    <cellStyle name="Input 20" xfId="997"/>
    <cellStyle name="Input 3" xfId="998"/>
    <cellStyle name="Input 3 2" xfId="999"/>
    <cellStyle name="Input 4" xfId="1000"/>
    <cellStyle name="Input 4 2" xfId="1001"/>
    <cellStyle name="Input 5" xfId="1002"/>
    <cellStyle name="Input 5 2" xfId="1003"/>
    <cellStyle name="Input 6" xfId="1004"/>
    <cellStyle name="Input 6 2" xfId="1005"/>
    <cellStyle name="Input 7" xfId="1006"/>
    <cellStyle name="Input 7 2" xfId="1007"/>
    <cellStyle name="Input 8" xfId="1008"/>
    <cellStyle name="Input 8 2" xfId="1009"/>
    <cellStyle name="Input 9" xfId="1010"/>
    <cellStyle name="Input 9 2" xfId="1011"/>
    <cellStyle name="Input_Echéancier calamités publiques 2012-2016 au 28 juin 2012" xfId="1012"/>
    <cellStyle name="Insatisfaisant" xfId="253" builtinId="27" customBuiltin="1"/>
    <cellStyle name="Insatisfaisant 2" xfId="1013"/>
    <cellStyle name="Liaison Externe" xfId="1014"/>
    <cellStyle name="Lien hypertexte 2" xfId="1015"/>
    <cellStyle name="Linked Cell" xfId="254"/>
    <cellStyle name="Milliers" xfId="255" builtinId="3"/>
    <cellStyle name="Milliers 2" xfId="256"/>
    <cellStyle name="Milliers 2 2" xfId="257"/>
    <cellStyle name="Milliers 2 2 2" xfId="1016"/>
    <cellStyle name="Milliers 2 3" xfId="258"/>
    <cellStyle name="Milliers 2 3 2" xfId="337"/>
    <cellStyle name="Milliers 2 4" xfId="1017"/>
    <cellStyle name="Milliers 3" xfId="259"/>
    <cellStyle name="Milliers 3 2" xfId="1018"/>
    <cellStyle name="Milliers 4" xfId="260"/>
    <cellStyle name="Milliers 4 2" xfId="1019"/>
    <cellStyle name="Milliers 4 2 2" xfId="1020"/>
    <cellStyle name="Milliers 4 3" xfId="1021"/>
    <cellStyle name="Milliers 5" xfId="1022"/>
    <cellStyle name="Milliers 5 2" xfId="1023"/>
    <cellStyle name="Milliers 6" xfId="1024"/>
    <cellStyle name="Milliers 6 2" xfId="1025"/>
    <cellStyle name="Milliers 7" xfId="1026"/>
    <cellStyle name="Milliers(0)" xfId="1027"/>
    <cellStyle name="Milliers(0) 2" xfId="1028"/>
    <cellStyle name="Milliers(1)" xfId="261"/>
    <cellStyle name="Milliers(1) 2" xfId="262"/>
    <cellStyle name="Milliers(2)" xfId="263"/>
    <cellStyle name="Milliers0" xfId="1029"/>
    <cellStyle name="Millions [1]" xfId="1030"/>
    <cellStyle name="Monétaire 2" xfId="264"/>
    <cellStyle name="Monétaire 2 2" xfId="1031"/>
    <cellStyle name="Monétaire 3" xfId="1032"/>
    <cellStyle name="Motif" xfId="265"/>
    <cellStyle name="Motif 2" xfId="266"/>
    <cellStyle name="motif1" xfId="1033"/>
    <cellStyle name="NEGATIF" xfId="1034"/>
    <cellStyle name="Neutral" xfId="267"/>
    <cellStyle name="Neutre" xfId="268" builtinId="28" customBuiltin="1"/>
    <cellStyle name="Neutre 2" xfId="1035"/>
    <cellStyle name="Normal" xfId="0" builtinId="0"/>
    <cellStyle name="Normal - Style1" xfId="1036"/>
    <cellStyle name="Normal 1" xfId="1037"/>
    <cellStyle name="Normal 10" xfId="336"/>
    <cellStyle name="Normal 11" xfId="1038"/>
    <cellStyle name="Normal 12" xfId="1039"/>
    <cellStyle name="Normal 12 2" xfId="1040"/>
    <cellStyle name="Normal 13" xfId="1041"/>
    <cellStyle name="Normal 14" xfId="1042"/>
    <cellStyle name="Normal 15" xfId="1043"/>
    <cellStyle name="Normal 16" xfId="1044"/>
    <cellStyle name="Normal 17" xfId="1045"/>
    <cellStyle name="Normal 17 2" xfId="1046"/>
    <cellStyle name="Normal 18" xfId="1047"/>
    <cellStyle name="Normal 18 2" xfId="1048"/>
    <cellStyle name="Normal 19" xfId="1049"/>
    <cellStyle name="Normal 2" xfId="269"/>
    <cellStyle name="Normal 2 2" xfId="1050"/>
    <cellStyle name="Normal 2 2 2" xfId="1051"/>
    <cellStyle name="Normal 2 3" xfId="1052"/>
    <cellStyle name="Normal 2 4" xfId="1053"/>
    <cellStyle name="Normal 2 5" xfId="1054"/>
    <cellStyle name="Normal 20" xfId="1055"/>
    <cellStyle name="Normal 21" xfId="1056"/>
    <cellStyle name="Normal 22" xfId="1057"/>
    <cellStyle name="Normal 23" xfId="1058"/>
    <cellStyle name="Normal 3" xfId="333"/>
    <cellStyle name="Normal 3 16" xfId="1059"/>
    <cellStyle name="Normal 3 2" xfId="1060"/>
    <cellStyle name="Normal 3 2 2" xfId="1061"/>
    <cellStyle name="Normal 3 2 2 2" xfId="1062"/>
    <cellStyle name="Normal 3 2 2 5" xfId="1063"/>
    <cellStyle name="Normal 3 2 2 5 2" xfId="1064"/>
    <cellStyle name="Normal 3 2 3" xfId="1065"/>
    <cellStyle name="Normal 3 2 4" xfId="334"/>
    <cellStyle name="Normal 3 3" xfId="1066"/>
    <cellStyle name="Normal 3 4" xfId="1067"/>
    <cellStyle name="Normal 3 5" xfId="1068"/>
    <cellStyle name="Normal 3 5 2" xfId="1069"/>
    <cellStyle name="Normal 4" xfId="1070"/>
    <cellStyle name="Normal 4 2" xfId="1071"/>
    <cellStyle name="Normal 5" xfId="1072"/>
    <cellStyle name="Normal 5 2" xfId="1073"/>
    <cellStyle name="Normal 55" xfId="1074"/>
    <cellStyle name="Normal 6" xfId="1075"/>
    <cellStyle name="Normal 6 2" xfId="1076"/>
    <cellStyle name="Normal 7" xfId="270"/>
    <cellStyle name="Normal 7 2" xfId="1077"/>
    <cellStyle name="Normal 7 2 2" xfId="335"/>
    <cellStyle name="Normal 7 3" xfId="1078"/>
    <cellStyle name="Normal 8" xfId="1079"/>
    <cellStyle name="Normal 8 2" xfId="1080"/>
    <cellStyle name="Normal 9" xfId="1081"/>
    <cellStyle name="Normal 9 2" xfId="1082"/>
    <cellStyle name="Normale" xfId="1083"/>
    <cellStyle name="Normale 2" xfId="1084"/>
    <cellStyle name="Note" xfId="271"/>
    <cellStyle name="Note 10" xfId="1085"/>
    <cellStyle name="Note 11" xfId="1086"/>
    <cellStyle name="Note 12" xfId="1087"/>
    <cellStyle name="Note 13" xfId="1088"/>
    <cellStyle name="Note 14" xfId="1089"/>
    <cellStyle name="Note 15" xfId="1090"/>
    <cellStyle name="Note 16" xfId="1091"/>
    <cellStyle name="Note 17" xfId="1092"/>
    <cellStyle name="Note 18" xfId="1093"/>
    <cellStyle name="Note 2" xfId="1094"/>
    <cellStyle name="Note 2 2" xfId="1095"/>
    <cellStyle name="Note 3" xfId="1096"/>
    <cellStyle name="Note 3 2" xfId="1097"/>
    <cellStyle name="Note 4" xfId="1098"/>
    <cellStyle name="Note 4 2" xfId="1099"/>
    <cellStyle name="Note 5" xfId="1100"/>
    <cellStyle name="Note 6" xfId="1101"/>
    <cellStyle name="Note 7" xfId="1102"/>
    <cellStyle name="Note 8" xfId="1103"/>
    <cellStyle name="Note 9" xfId="1104"/>
    <cellStyle name="OBI" xfId="1105"/>
    <cellStyle name="OBI 2" xfId="1106"/>
    <cellStyle name="Option" xfId="1107"/>
    <cellStyle name="Option 2" xfId="1108"/>
    <cellStyle name="OptionHeading" xfId="1109"/>
    <cellStyle name="Output" xfId="272"/>
    <cellStyle name="Output 10" xfId="1110"/>
    <cellStyle name="Output 11" xfId="1111"/>
    <cellStyle name="Output 12" xfId="1112"/>
    <cellStyle name="Output 13" xfId="1113"/>
    <cellStyle name="Output 14" xfId="1114"/>
    <cellStyle name="Output 15" xfId="1115"/>
    <cellStyle name="Output 16" xfId="1116"/>
    <cellStyle name="Output 17" xfId="1117"/>
    <cellStyle name="Output 18" xfId="1118"/>
    <cellStyle name="Output 19" xfId="1119"/>
    <cellStyle name="Output 2" xfId="1120"/>
    <cellStyle name="Output 2 2" xfId="1121"/>
    <cellStyle name="Output 3" xfId="1122"/>
    <cellStyle name="Output 3 2" xfId="1123"/>
    <cellStyle name="Output 4" xfId="1124"/>
    <cellStyle name="Output 4 2" xfId="1125"/>
    <cellStyle name="Output 5" xfId="1126"/>
    <cellStyle name="Output 6" xfId="1127"/>
    <cellStyle name="Output 7" xfId="1128"/>
    <cellStyle name="Output 8" xfId="1129"/>
    <cellStyle name="Output 9" xfId="1130"/>
    <cellStyle name="Par dŽfaut" xfId="1131"/>
    <cellStyle name="paragraphe" xfId="1132"/>
    <cellStyle name="Percent (1)" xfId="1133"/>
    <cellStyle name="Percent (1) 2" xfId="1134"/>
    <cellStyle name="Percent (2)" xfId="1135"/>
    <cellStyle name="Percent (2) 2" xfId="1136"/>
    <cellStyle name="Percent [2]" xfId="1137"/>
    <cellStyle name="Percent [2] 2" xfId="1138"/>
    <cellStyle name="Percent 2" xfId="1139"/>
    <cellStyle name="Percent 2 2" xfId="1140"/>
    <cellStyle name="percentage" xfId="1141"/>
    <cellStyle name="Pilote de données - Catégorie" xfId="273"/>
    <cellStyle name="Pilote de données - Catégorie 1" xfId="1142"/>
    <cellStyle name="Pilote de données - Catégorie 1 2" xfId="1143"/>
    <cellStyle name="Pilote de données - Catégorie 2" xfId="1144"/>
    <cellStyle name="Pilote de données - Catégorie 2 2" xfId="1145"/>
    <cellStyle name="Pilote de données - Catégorie 3" xfId="1146"/>
    <cellStyle name="Pilote de données - Catégorie 3 2" xfId="1147"/>
    <cellStyle name="Pilote de données - Catégorie 4" xfId="1148"/>
    <cellStyle name="Pilote de données - Catégorie_Lettre plafond PLF 2012 - MEDDTL - fichier source" xfId="1149"/>
    <cellStyle name="Pilote de données - Champ" xfId="274"/>
    <cellStyle name="Pilote de données - Champ 1" xfId="1150"/>
    <cellStyle name="Pilote de données - Champ 1 2" xfId="1151"/>
    <cellStyle name="Pilote de données - Champ 2" xfId="1152"/>
    <cellStyle name="Pilote de données - Champ_2013 03 05 ANNEXES circulaire sécurisation" xfId="1153"/>
    <cellStyle name="Pilote de données - Coin" xfId="275"/>
    <cellStyle name="Pilote de données - Coin 1" xfId="1154"/>
    <cellStyle name="Pilote de données - Coin 1 2" xfId="1155"/>
    <cellStyle name="Pilote de données - Coin 2" xfId="1156"/>
    <cellStyle name="Pilote de données - Coin_2013 03 05 ANNEXES circulaire sécurisation" xfId="1157"/>
    <cellStyle name="Pilote de données - Résultat" xfId="276"/>
    <cellStyle name="Pilote de données - Résultat 1" xfId="1158"/>
    <cellStyle name="Pilote de données - Résultat 1 2" xfId="1159"/>
    <cellStyle name="Pilote de données - Résultat 2" xfId="1160"/>
    <cellStyle name="Pilote de données - Résultat_2013 03 05 ANNEXES circulaire sécurisation" xfId="1161"/>
    <cellStyle name="Pilote de données - Titre" xfId="277"/>
    <cellStyle name="Pilote de données - Titre 1" xfId="1162"/>
    <cellStyle name="Pilote de données - Titre 1 2" xfId="1163"/>
    <cellStyle name="Pilote de données - Titre 2" xfId="1164"/>
    <cellStyle name="Pilote de données - Titre_2013 03 05 ANNEXES circulaire sécurisation" xfId="1165"/>
    <cellStyle name="Pilote de données - Valeur" xfId="278"/>
    <cellStyle name="Pilote de données - Valeur 1" xfId="1166"/>
    <cellStyle name="Pilote de données - Valeur 1 2" xfId="1167"/>
    <cellStyle name="Pilote de données - Valeur 2" xfId="1168"/>
    <cellStyle name="Pilote de données - Valeur 2 2" xfId="1169"/>
    <cellStyle name="Pilote de données - Valeur 3" xfId="1170"/>
    <cellStyle name="Pilote de données - Valeur_2013 03 05 ANNEXES circulaire sécurisation" xfId="1171"/>
    <cellStyle name="Pourcent(2)" xfId="1172"/>
    <cellStyle name="Pourcent0" xfId="279"/>
    <cellStyle name="Pourcent0 2" xfId="280"/>
    <cellStyle name="Pourcent1" xfId="281"/>
    <cellStyle name="Pourcent1 2" xfId="282"/>
    <cellStyle name="Pourcent2" xfId="283"/>
    <cellStyle name="Pourcent2 2" xfId="284"/>
    <cellStyle name="Pourcentage 2" xfId="285"/>
    <cellStyle name="Pourcentage 2 2" xfId="286"/>
    <cellStyle name="Pourcentage 3" xfId="287"/>
    <cellStyle name="Pourcentage 3 2" xfId="1173"/>
    <cellStyle name="Pourcentage 4" xfId="1174"/>
    <cellStyle name="Pourcentage 4 2" xfId="1175"/>
    <cellStyle name="Pourcentage 4 2 2" xfId="1176"/>
    <cellStyle name="Pourcentage 4 3" xfId="1177"/>
    <cellStyle name="Pourcentage 5" xfId="1178"/>
    <cellStyle name="Pourcentage 6" xfId="1179"/>
    <cellStyle name="Pourcentage 6 2" xfId="1180"/>
    <cellStyle name="Price" xfId="1181"/>
    <cellStyle name="Price 2" xfId="1182"/>
    <cellStyle name="PSChar" xfId="288"/>
    <cellStyle name="PSDate" xfId="289"/>
    <cellStyle name="PSHeading" xfId="290"/>
    <cellStyle name="PSHeading 10" xfId="1183"/>
    <cellStyle name="PSHeading 11" xfId="1184"/>
    <cellStyle name="PSHeading 12" xfId="1185"/>
    <cellStyle name="PSHeading 13" xfId="1186"/>
    <cellStyle name="PSHeading 14" xfId="1187"/>
    <cellStyle name="PSHeading 2" xfId="1188"/>
    <cellStyle name="PSHeading 2 2" xfId="1189"/>
    <cellStyle name="PSHeading 3" xfId="1190"/>
    <cellStyle name="PSHeading 3 2" xfId="1191"/>
    <cellStyle name="PSHeading 4" xfId="1192"/>
    <cellStyle name="PSHeading 4 2" xfId="1193"/>
    <cellStyle name="PSHeading 5" xfId="1194"/>
    <cellStyle name="PSHeading 6" xfId="1195"/>
    <cellStyle name="PSHeading 7" xfId="1196"/>
    <cellStyle name="PSHeading 8" xfId="1197"/>
    <cellStyle name="PSHeading 9" xfId="1198"/>
    <cellStyle name="PSInt" xfId="1199"/>
    <cellStyle name="PSSpacer" xfId="1200"/>
    <cellStyle name="Region" xfId="1201"/>
    <cellStyle name="région" xfId="1202"/>
    <cellStyle name="région 2" xfId="1203"/>
    <cellStyle name="Résultat 1" xfId="1204"/>
    <cellStyle name="rmlegd" xfId="1205"/>
    <cellStyle name="rmlegd 2" xfId="1206"/>
    <cellStyle name="rmlegd 2 2" xfId="1207"/>
    <cellStyle name="rmlegd 3" xfId="1208"/>
    <cellStyle name="rmlegd 3 2" xfId="1209"/>
    <cellStyle name="rmlegd 4" xfId="1210"/>
    <cellStyle name="rmlegd 5" xfId="1211"/>
    <cellStyle name="rmlegd 6" xfId="1212"/>
    <cellStyle name="rmlegd 7" xfId="1213"/>
    <cellStyle name="Rouge" xfId="1214"/>
    <cellStyle name="Rouge 10" xfId="1215"/>
    <cellStyle name="Rouge 2" xfId="1216"/>
    <cellStyle name="Rouge 3" xfId="1217"/>
    <cellStyle name="Rouge 3 2" xfId="1218"/>
    <cellStyle name="Rouge 4" xfId="1219"/>
    <cellStyle name="Rouge 5" xfId="1220"/>
    <cellStyle name="Rouge 6" xfId="1221"/>
    <cellStyle name="Rouge 7" xfId="1222"/>
    <cellStyle name="Rouge 8" xfId="1223"/>
    <cellStyle name="Rouge 9" xfId="1224"/>
    <cellStyle name="Satisfaisant" xfId="291" builtinId="26" customBuiltin="1"/>
    <cellStyle name="Satisfaisant 2" xfId="1225"/>
    <cellStyle name="Sortie" xfId="292" builtinId="21" customBuiltin="1"/>
    <cellStyle name="Sortie 2" xfId="1226"/>
    <cellStyle name="Sortie 2 2" xfId="1227"/>
    <cellStyle name="Sortie 3" xfId="1228"/>
    <cellStyle name="Style 1" xfId="293"/>
    <cellStyle name="Style 1 2" xfId="294"/>
    <cellStyle name="Style 1 2 2" xfId="1229"/>
    <cellStyle name="Style 1 3" xfId="295"/>
    <cellStyle name="Style 1 3 2" xfId="1230"/>
    <cellStyle name="Style 1 3 2 2" xfId="1231"/>
    <cellStyle name="Style 1 3 3" xfId="1232"/>
    <cellStyle name="Style 1_2012 07 11 budgétisation 2013 2015" xfId="1233"/>
    <cellStyle name="Style 2" xfId="1234"/>
    <cellStyle name="Suf OBI" xfId="1235"/>
    <cellStyle name="Suf OBI 2" xfId="1236"/>
    <cellStyle name="Tableau_corps_euro" xfId="1237"/>
    <cellStyle name="texte" xfId="1238"/>
    <cellStyle name="Texte explicatif" xfId="296" builtinId="53" customBuiltin="1"/>
    <cellStyle name="Texte explicatif 2" xfId="1239"/>
    <cellStyle name="Title" xfId="297"/>
    <cellStyle name="Titre" xfId="298" builtinId="15" customBuiltin="1"/>
    <cellStyle name="Titre 1" xfId="299"/>
    <cellStyle name="Titre 1 1" xfId="1240"/>
    <cellStyle name="Titre 1_pluriannuel ANTAI exec 2011 et prev 2012 recalées (3)" xfId="1241"/>
    <cellStyle name="Titre 2" xfId="300"/>
    <cellStyle name="Titre de la feuille" xfId="301"/>
    <cellStyle name="Titre 1" xfId="302" builtinId="16" customBuiltin="1"/>
    <cellStyle name="Titre 1 2" xfId="1242"/>
    <cellStyle name="Titre 2" xfId="303" builtinId="17" customBuiltin="1"/>
    <cellStyle name="Titre 2 2" xfId="1243"/>
    <cellStyle name="Titre 3" xfId="304" builtinId="18" customBuiltin="1"/>
    <cellStyle name="Titre 3 2" xfId="1244"/>
    <cellStyle name="Titre 3 2 2" xfId="1245"/>
    <cellStyle name="Titre 3 3" xfId="1246"/>
    <cellStyle name="Titre 4" xfId="305" builtinId="19" customBuiltin="1"/>
    <cellStyle name="Titre 4 2" xfId="1247"/>
    <cellStyle name="Titre10" xfId="1248"/>
    <cellStyle name="Titre11" xfId="1249"/>
    <cellStyle name="Titre11 2" xfId="1250"/>
    <cellStyle name="Titre12" xfId="1251"/>
    <cellStyle name="Titre16" xfId="1252"/>
    <cellStyle name="Total" xfId="306" builtinId="25" customBuiltin="1"/>
    <cellStyle name="Total 2" xfId="1253"/>
    <cellStyle name="Total 2 2" xfId="1254"/>
    <cellStyle name="Total 3" xfId="1255"/>
    <cellStyle name="Unit" xfId="1256"/>
    <cellStyle name="Unit 2" xfId="1257"/>
    <cellStyle name="Vérification" xfId="307" builtinId="23" customBuiltin="1"/>
    <cellStyle name="Vérification 2" xfId="1258"/>
    <cellStyle name="vert" xfId="1259"/>
    <cellStyle name="vert 2" xfId="1260"/>
    <cellStyle name="Währung_RFP Appendix Price Sheet HELP DESK" xfId="1261"/>
    <cellStyle name="Warning Text" xfId="308"/>
    <cellStyle name="Акцент1" xfId="309"/>
    <cellStyle name="Акцент2" xfId="310"/>
    <cellStyle name="Акцент3" xfId="311"/>
    <cellStyle name="Акцент4" xfId="312"/>
    <cellStyle name="Акцент5" xfId="313"/>
    <cellStyle name="Акцент6" xfId="314"/>
    <cellStyle name="Ввод " xfId="315"/>
    <cellStyle name="Ввод  10" xfId="1262"/>
    <cellStyle name="Ввод  11" xfId="1263"/>
    <cellStyle name="Ввод  12" xfId="1264"/>
    <cellStyle name="Ввод  13" xfId="1265"/>
    <cellStyle name="Ввод  14" xfId="1266"/>
    <cellStyle name="Ввод  15" xfId="1267"/>
    <cellStyle name="Ввод  16" xfId="1268"/>
    <cellStyle name="Ввод  17" xfId="1269"/>
    <cellStyle name="Ввод  18" xfId="1270"/>
    <cellStyle name="Ввод  19" xfId="1271"/>
    <cellStyle name="Ввод  2" xfId="1272"/>
    <cellStyle name="Ввод  2 2" xfId="1273"/>
    <cellStyle name="Ввод  3" xfId="1274"/>
    <cellStyle name="Ввод  3 2" xfId="1275"/>
    <cellStyle name="Ввод  4" xfId="1276"/>
    <cellStyle name="Ввод  4 2" xfId="1277"/>
    <cellStyle name="Ввод  5" xfId="1278"/>
    <cellStyle name="Ввод  6" xfId="1279"/>
    <cellStyle name="Ввод  7" xfId="1280"/>
    <cellStyle name="Ввод  8" xfId="1281"/>
    <cellStyle name="Ввод  9" xfId="1282"/>
    <cellStyle name="Вывод" xfId="316"/>
    <cellStyle name="Вывод 10" xfId="1283"/>
    <cellStyle name="Вывод 11" xfId="1284"/>
    <cellStyle name="Вывод 12" xfId="1285"/>
    <cellStyle name="Вывод 13" xfId="1286"/>
    <cellStyle name="Вывод 14" xfId="1287"/>
    <cellStyle name="Вывод 15" xfId="1288"/>
    <cellStyle name="Вывод 16" xfId="1289"/>
    <cellStyle name="Вывод 17" xfId="1290"/>
    <cellStyle name="Вывод 18" xfId="1291"/>
    <cellStyle name="Вывод 19" xfId="1292"/>
    <cellStyle name="Вывод 2" xfId="1293"/>
    <cellStyle name="Вывод 2 2" xfId="1294"/>
    <cellStyle name="Вывод 3" xfId="1295"/>
    <cellStyle name="Вывод 3 2" xfId="1296"/>
    <cellStyle name="Вывод 4" xfId="1297"/>
    <cellStyle name="Вывод 4 2" xfId="1298"/>
    <cellStyle name="Вывод 5" xfId="1299"/>
    <cellStyle name="Вывод 6" xfId="1300"/>
    <cellStyle name="Вывод 7" xfId="1301"/>
    <cellStyle name="Вывод 8" xfId="1302"/>
    <cellStyle name="Вывод 9" xfId="1303"/>
    <cellStyle name="Вычисление" xfId="317"/>
    <cellStyle name="Вычисление 10" xfId="1304"/>
    <cellStyle name="Вычисление 11" xfId="1305"/>
    <cellStyle name="Вычисление 12" xfId="1306"/>
    <cellStyle name="Вычисление 13" xfId="1307"/>
    <cellStyle name="Вычисление 14" xfId="1308"/>
    <cellStyle name="Вычисление 15" xfId="1309"/>
    <cellStyle name="Вычисление 16" xfId="1310"/>
    <cellStyle name="Вычисление 17" xfId="1311"/>
    <cellStyle name="Вычисление 18" xfId="1312"/>
    <cellStyle name="Вычисление 19" xfId="1313"/>
    <cellStyle name="Вычисление 2" xfId="1314"/>
    <cellStyle name="Вычисление 2 2" xfId="1315"/>
    <cellStyle name="Вычисление 3" xfId="1316"/>
    <cellStyle name="Вычисление 3 2" xfId="1317"/>
    <cellStyle name="Вычисление 4" xfId="1318"/>
    <cellStyle name="Вычисление 4 2" xfId="1319"/>
    <cellStyle name="Вычисление 5" xfId="1320"/>
    <cellStyle name="Вычисление 6" xfId="1321"/>
    <cellStyle name="Вычисление 7" xfId="1322"/>
    <cellStyle name="Вычисление 8" xfId="1323"/>
    <cellStyle name="Вычисление 9" xfId="1324"/>
    <cellStyle name="Заголовок 1" xfId="318"/>
    <cellStyle name="Заголовок 2" xfId="319"/>
    <cellStyle name="Заголовок 3" xfId="320"/>
    <cellStyle name="Заголовок 3 10" xfId="1325"/>
    <cellStyle name="Заголовок 3 11" xfId="1326"/>
    <cellStyle name="Заголовок 3 12" xfId="1327"/>
    <cellStyle name="Заголовок 3 13" xfId="1328"/>
    <cellStyle name="Заголовок 3 14" xfId="1329"/>
    <cellStyle name="Заголовок 3 2" xfId="1330"/>
    <cellStyle name="Заголовок 3 2 2" xfId="1331"/>
    <cellStyle name="Заголовок 3 3" xfId="1332"/>
    <cellStyle name="Заголовок 3 4" xfId="1333"/>
    <cellStyle name="Заголовок 3 5" xfId="1334"/>
    <cellStyle name="Заголовок 3 6" xfId="1335"/>
    <cellStyle name="Заголовок 3 7" xfId="1336"/>
    <cellStyle name="Заголовок 3 8" xfId="1337"/>
    <cellStyle name="Заголовок 3 9" xfId="1338"/>
    <cellStyle name="Заголовок 4" xfId="321"/>
    <cellStyle name="Итог" xfId="322"/>
    <cellStyle name="Итог 10" xfId="1339"/>
    <cellStyle name="Итог 11" xfId="1340"/>
    <cellStyle name="Итог 12" xfId="1341"/>
    <cellStyle name="Итог 13" xfId="1342"/>
    <cellStyle name="Итог 14" xfId="1343"/>
    <cellStyle name="Итог 15" xfId="1344"/>
    <cellStyle name="Итог 16" xfId="1345"/>
    <cellStyle name="Итог 17" xfId="1346"/>
    <cellStyle name="Итог 18" xfId="1347"/>
    <cellStyle name="Итог 2" xfId="1348"/>
    <cellStyle name="Итог 2 2" xfId="1349"/>
    <cellStyle name="Итог 3" xfId="1350"/>
    <cellStyle name="Итог 3 2" xfId="1351"/>
    <cellStyle name="Итог 4" xfId="1352"/>
    <cellStyle name="Итог 4 2" xfId="1353"/>
    <cellStyle name="Итог 5" xfId="1354"/>
    <cellStyle name="Итог 6" xfId="1355"/>
    <cellStyle name="Итог 7" xfId="1356"/>
    <cellStyle name="Итог 8" xfId="1357"/>
    <cellStyle name="Итог 9" xfId="1358"/>
    <cellStyle name="Контрольная ячейка" xfId="323"/>
    <cellStyle name="Название" xfId="324"/>
    <cellStyle name="Нейтральный" xfId="325"/>
    <cellStyle name="Плохой" xfId="326"/>
    <cellStyle name="Пояснение" xfId="327"/>
    <cellStyle name="Примечание" xfId="328"/>
    <cellStyle name="Примечание 10" xfId="1359"/>
    <cellStyle name="Примечание 11" xfId="1360"/>
    <cellStyle name="Примечание 12" xfId="1361"/>
    <cellStyle name="Примечание 13" xfId="1362"/>
    <cellStyle name="Примечание 14" xfId="1363"/>
    <cellStyle name="Примечание 15" xfId="1364"/>
    <cellStyle name="Примечание 16" xfId="1365"/>
    <cellStyle name="Примечание 17" xfId="1366"/>
    <cellStyle name="Примечание 18" xfId="1367"/>
    <cellStyle name="Примечание 19" xfId="1368"/>
    <cellStyle name="Примечание 2" xfId="329"/>
    <cellStyle name="Примечание 2 2" xfId="1369"/>
    <cellStyle name="Примечание 3" xfId="1370"/>
    <cellStyle name="Примечание 3 2" xfId="1371"/>
    <cellStyle name="Примечание 4" xfId="1372"/>
    <cellStyle name="Примечание 4 2" xfId="1373"/>
    <cellStyle name="Примечание 5" xfId="1374"/>
    <cellStyle name="Примечание 5 2" xfId="1375"/>
    <cellStyle name="Примечание 6" xfId="1376"/>
    <cellStyle name="Примечание 7" xfId="1377"/>
    <cellStyle name="Примечание 8" xfId="1378"/>
    <cellStyle name="Примечание 9" xfId="1379"/>
    <cellStyle name="Связанная ячейка" xfId="330"/>
    <cellStyle name="Текст предупреждения" xfId="331"/>
    <cellStyle name="Хороший" xfId="332"/>
  </cellStyles>
  <dxfs count="870">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val="0"/>
        <i val="0"/>
        <strike val="0"/>
        <color rgb="FFFF0000"/>
      </font>
    </dxf>
    <dxf>
      <font>
        <b val="0"/>
        <i val="0"/>
        <strike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5AAD9"/>
      <rgbColor rgb="00FF6600"/>
      <rgbColor rgb="00CD89BE"/>
      <rgbColor rgb="00FF00FF"/>
      <rgbColor rgb="00EFC675"/>
      <rgbColor rgb="00800000"/>
      <rgbColor rgb="00334F8D"/>
      <rgbColor rgb="00993300"/>
      <rgbColor rgb="007E0054"/>
      <rgbColor rgb="0099CC00"/>
      <rgbColor rgb="00C38A17"/>
      <rgbColor rgb="00C0C0C0"/>
      <rgbColor rgb="00808080"/>
      <rgbColor rgb="002A6A1D"/>
      <rgbColor rgb="00429A3D"/>
      <rgbColor rgb="007E0054"/>
      <rgbColor rgb="00933E81"/>
      <rgbColor rgb="00597AC3"/>
      <rgbColor rgb="0095AAD9"/>
      <rgbColor rgb="009A6D12"/>
      <rgbColor rgb="00E7AC33"/>
      <rgbColor rgb="002A6A1D"/>
      <rgbColor rgb="00429A3D"/>
      <rgbColor rgb="007E0054"/>
      <rgbColor rgb="00933E81"/>
      <rgbColor rgb="00597AC3"/>
      <rgbColor rgb="0095AAD9"/>
      <rgbColor rgb="009A6D12"/>
      <rgbColor rgb="00E7AC33"/>
      <rgbColor rgb="00FFCC00"/>
      <rgbColor rgb="00F7E2B7"/>
      <rgbColor rgb="00D8DFF0"/>
      <rgbColor rgb="00EACEE4"/>
      <rgbColor rgb="00FFCC99"/>
      <rgbColor rgb="00FF99CC"/>
      <rgbColor rgb="00FFFF99"/>
      <rgbColor rgb="00CDEBCB"/>
      <rgbColor rgb="00FF9900"/>
      <rgbColor rgb="00E7AC33"/>
      <rgbColor rgb="00933E81"/>
      <rgbColor rgb="0082CC7E"/>
      <rgbColor rgb="00429A3D"/>
      <rgbColor rgb="002A6A1D"/>
      <rgbColor rgb="00808000"/>
      <rgbColor rgb="00969696"/>
      <rgbColor rgb="009A6D12"/>
      <rgbColor rgb="00597AC3"/>
      <rgbColor rgb="0020325A"/>
      <rgbColor rgb="005C003D"/>
      <rgbColor rgb="001D4715"/>
      <rgbColor rgb="00FFFF00"/>
      <rgbColor rgb="00333300"/>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dget\SD2\2BPSS\B2A\FP\Budg&#233;taire\PMT\PMT%202009-2011\1er%20tour%20-%20outils%20redress&#233;s\Agriculture%20redress&#233;%20030309%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udget\SD2\2B2O\1%20-%20CYCLE%20BUDGETAIRE\PLF%202018\9.%20NI%20r&#233;partition\PLF%202018%20R&#233;partition%20SE%20&amp;%20PE%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FT\SAF\1%20CELLULES\CELULBUD\Ann&#233;e_2012\Demandetutelles_conf&#233;rences%20budg&#233;taires\Apr&#233;s%20circulaire_30mai\documents%20re&#231;us\Budget\SD2\2BPSS\B2A\FP\Budg&#233;taire\PLF\PLF%202010\r&#233;unions%20techniques\tableaux%20circulaire%20r&#233;union%20techniqu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dget\SD2\2BPSS\B2A\FP\Budg&#233;taire\PLF\PLF%202010\Pr&#233;vision%20biannuelle\Prev_biannuelle_4-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GDATA1\ShareVolume-F$\Budget\SD7\7BA\8.MAAP%20PLF%202012\R&#233;unions%20techniques\3.%20Documents%20de%20travail\HT2\P149\Risques%20149%202802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GDATA1\ShareVolume-F$\DOCUME~1\GEMINIG\LOCALS~1\TEMP\PGM2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GDATA1\ShareVolume-F$\Budget\SD7\7BA\MAAP%20gestion%202011\LFI%202011\PGM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get\SD2\2BPSS\FP\Budg&#233;taire\EXTRACTIONS%20INDIA\Fin%20de%20gestion\Fin%20de%20gestion%202011_T2_1701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DGDATA1\ShareVolume-F$\Budget\SD7\7BA\MAAP%20PLF%202011\PMT%202011-2013\briques%20149-142-143-159\1er%20tour\briques%20PGM%2014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GDATA1\ShareVolume-F$\_F_Tinland\LOLF%202005%20-%201er%20degr&#233;\Calcul%20BOP%20initial%20et%20modif\BOPA%20modificatif\A%20envoyer%20&#224;%20la%20DESCO\MGEN-liste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 - Données de base"/>
      <sheetName val="II - Salaires"/>
      <sheetName val="III - Effectifs"/>
      <sheetName val="IV - Emplois en enveloppe"/>
      <sheetName val="V - Décentralisation-transferts"/>
      <sheetName val="VI - Tableau calculé"/>
      <sheetName val="VII - Récapitulatif titre 2"/>
      <sheetName val="VIII - Schéma d'emploi"/>
      <sheetName val="VII - Récapitulatif ancien"/>
      <sheetName val="I _ Données de base"/>
      <sheetName val="II _ Salaires"/>
      <sheetName val="vérif"/>
      <sheetName val="mesures de périmètre MG"/>
      <sheetName val="mesures de périmètre corps"/>
      <sheetName val="Synthèse"/>
      <sheetName val="PAE 2009"/>
      <sheetName val="PERIMETRE"/>
      <sheetName val="FLux format DB"/>
      <sheetName val="Dmoy format DB"/>
      <sheetName val="recap_MG"/>
      <sheetName val="corps A"/>
      <sheetName val="corps B"/>
      <sheetName val="corps C"/>
      <sheetName val="corps OPA"/>
      <sheetName val=" corps V"/>
      <sheetName val="ETPE"/>
      <sheetName val="E _ S"/>
      <sheetName val="SommeA"/>
      <sheetName val="SommeB"/>
      <sheetName val="SommeC"/>
      <sheetName val="SommeOPA_HCC"/>
      <sheetName val="SommeOPA_CC"/>
      <sheetName val="SommeV"/>
      <sheetName val="SommeMG"/>
      <sheetName val="SommeAgri"/>
      <sheetName val="SommeMEIE"/>
      <sheetName val="Somme MAY"/>
      <sheetName val="A AAE CE"/>
      <sheetName val="ex APE CE"/>
      <sheetName val="A AAM"/>
      <sheetName val="A AC"/>
      <sheetName val="A AUE"/>
      <sheetName val="A CED"/>
      <sheetName val="ex CEDP"/>
      <sheetName val="A CR"/>
      <sheetName val="A CTSS"/>
      <sheetName val="A DPCSR"/>
      <sheetName val="ex DPPCSR"/>
      <sheetName val="A DR"/>
      <sheetName val="A ICAM"/>
      <sheetName val="A IGADD"/>
      <sheetName val="A IPEF"/>
      <sheetName val="ex IPC"/>
      <sheetName val="A ITPE"/>
      <sheetName val="ex IDTPE"/>
      <sheetName val="A OCTAAM"/>
      <sheetName val="A OFP"/>
      <sheetName val="A PNT"/>
      <sheetName val="ex PNT_AP"/>
      <sheetName val="ex MED"/>
      <sheetName val="ex PNT_AP_SR"/>
      <sheetName val="ex PNT_A_SR"/>
      <sheetName val="A PEM"/>
      <sheetName val="ex PTEM"/>
      <sheetName val="A MAAP"/>
      <sheetName val="ex IGREF"/>
      <sheetName val="ex ISPV"/>
      <sheetName val="ex AP Agri"/>
      <sheetName val="ex PNT A Agri"/>
      <sheetName val="A MEIE"/>
      <sheetName val="ex industrie AC A"/>
      <sheetName val="A libre "/>
      <sheetName val="A autres"/>
      <sheetName val="ex IA"/>
      <sheetName val="ex IDTGCE"/>
      <sheetName val="ex IGTT"/>
      <sheetName val="ex MED_IT"/>
      <sheetName val="ex MED_MIL"/>
      <sheetName val="ex ITGCE"/>
      <sheetName val="ex A_INSEE"/>
      <sheetName val="ex IT"/>
      <sheetName val="ex IXT"/>
      <sheetName val="A MAY"/>
      <sheetName val="ex AC_A"/>
      <sheetName val="ex A CNDP"/>
      <sheetName val="ex DIREN"/>
      <sheetName val="ex DAC"/>
      <sheetName val="ex CSD"/>
      <sheetName val="ex CGPC"/>
      <sheetName val="FeuilAP _31_"/>
      <sheetName val="FeuilAP _32_"/>
      <sheetName val="FeuilAP _33_"/>
      <sheetName val="FeuilAP _34_"/>
      <sheetName val="ex A ASN"/>
      <sheetName val="ex A SPM DIACT"/>
      <sheetName val="ex A Cab LOGEMENT"/>
      <sheetName val="ex IDAE"/>
      <sheetName val="ex IAE"/>
      <sheetName val="B ASS"/>
      <sheetName val="B CAM"/>
      <sheetName val="B CTT"/>
      <sheetName val="B CTPE"/>
      <sheetName val="B INF"/>
      <sheetName val="B IPCSR"/>
      <sheetName val="B OF M"/>
      <sheetName val="B OF PA"/>
      <sheetName val="B PNT"/>
      <sheetName val="ex B PNT_B_SR"/>
      <sheetName val="B SAE"/>
      <sheetName val="B TSE"/>
      <sheetName val="B MAAP"/>
      <sheetName val="B MEIE"/>
      <sheetName val="ex industrie AC B"/>
      <sheetName val="B autres"/>
      <sheetName val="ex C_INSEE"/>
      <sheetName val="ex CTRL_T"/>
      <sheetName val="ex GEND"/>
      <sheetName val="ex GEO"/>
      <sheetName val="B MAY"/>
      <sheetName val="ex AC_B"/>
      <sheetName val="ex B ASN"/>
      <sheetName val="ex B SPM DIACT"/>
      <sheetName val="ex B Cab LOGEMENT"/>
      <sheetName val="B libre"/>
      <sheetName val="ex MAY_BE"/>
      <sheetName val="FeuilBE _3_"/>
      <sheetName val="FeuilBE _4_"/>
      <sheetName val="FeuilBE _5_"/>
      <sheetName val="C AAA"/>
      <sheetName val="C ATAE"/>
      <sheetName val="C DESS"/>
      <sheetName val="C ETST"/>
      <sheetName val="C MBD"/>
      <sheetName val="ex MD"/>
      <sheetName val="C PNT"/>
      <sheetName val="ex ANI"/>
      <sheetName val="ex Berkani"/>
      <sheetName val="ex GP_APB"/>
      <sheetName val="ex VC"/>
      <sheetName val="C_SGM"/>
      <sheetName val="C autres"/>
      <sheetName val="ex AC_OUV"/>
      <sheetName val="ex AC_C"/>
      <sheetName val="ex OEN"/>
      <sheetName val="C MAY"/>
      <sheetName val="ex MAY_CE"/>
      <sheetName val="ex SPM DIACT"/>
      <sheetName val="ex OEIGN"/>
      <sheetName val="ex C Cab LOGEMENT"/>
      <sheetName val="ex C ASN"/>
      <sheetName val="C MAAP"/>
      <sheetName val="C MEIE"/>
      <sheetName val="ex C Industrie AC"/>
      <sheetName val="Feuil_C_1_"/>
      <sheetName val="C PETPE"/>
      <sheetName val="OPA_HCC"/>
      <sheetName val="OPA_CC"/>
      <sheetName val="C vac"/>
      <sheetName val="VAC _libre"/>
      <sheetName val="ex VAC _CC_"/>
      <sheetName val="FeuilCE _6_"/>
      <sheetName val="FeuilCE _7_"/>
      <sheetName val="FeuilCE _8_"/>
      <sheetName val="FeuilCE _9_"/>
      <sheetName val="FeuilCE _10_"/>
      <sheetName val="FeuilOPA_HCC _2_"/>
      <sheetName val="FeuilOPA_HCC _3_"/>
      <sheetName val="FeuilOPA_CC _2_"/>
      <sheetName val="FeuilOPA_CC _3_"/>
      <sheetName val="vacance"/>
      <sheetName val="mesures de périmètre"/>
      <sheetName val="Comments"/>
      <sheetName val="_corps V"/>
      <sheetName val="SommeAP"/>
      <sheetName val="SommeBE"/>
      <sheetName val="SommeCE"/>
      <sheetName val="détail rendu DPGM"/>
      <sheetName val="méthodo actu"/>
      <sheetName val="Feuil1"/>
      <sheetName val="Feuil1 (2)"/>
      <sheetName val="Feuil1 (3)"/>
      <sheetName val="Feuil1 (4)"/>
      <sheetName val="Feuil3"/>
      <sheetName val="Changement périmètre catégories"/>
      <sheetName val="Changement périmètre corps"/>
      <sheetName val="Périmètre cibles"/>
      <sheetName val="verif"/>
      <sheetName val="sommeOPA HCC"/>
      <sheetName val="sommeOPA CC"/>
      <sheetName val="Feuil1 (11)"/>
      <sheetName val="Feuil1 (5)"/>
      <sheetName val="Feuil1 (6)"/>
      <sheetName val="A AAE"/>
      <sheetName val="A MAAPRAT"/>
      <sheetName val="A MEFI"/>
      <sheetName val="Feuil1 (12)"/>
      <sheetName val="Feuil1 (7)"/>
      <sheetName val="Feuil1 (8)"/>
      <sheetName val="B MAAPRAT"/>
      <sheetName val="B MEFI"/>
      <sheetName val="Feuil1 (13)"/>
      <sheetName val="Feuil1 (9)"/>
      <sheetName val="Feuil1 (10)"/>
      <sheetName val="C SGM"/>
      <sheetName val="C MAAPRAT"/>
      <sheetName val="C MEFI"/>
      <sheetName val="OPA HCC"/>
      <sheetName val="OPA ex CC"/>
      <sheetName val="Feuil2 (2)"/>
      <sheetName val="Feuil2"/>
      <sheetName val="Liste choix"/>
      <sheetName val="flux"/>
      <sheetName val="donnees"/>
      <sheetName val="Listes"/>
      <sheetName val="Synthèse CP"/>
      <sheetName val="2012"/>
      <sheetName val="Synthèse CP 18-22 Madrid"/>
    </sheetNames>
    <sheetDataSet>
      <sheetData sheetId="0">
        <row r="34">
          <cell r="C34" t="str">
            <v>A administratifs</v>
          </cell>
        </row>
      </sheetData>
      <sheetData sheetId="1" refreshError="1"/>
      <sheetData sheetId="2"/>
      <sheetData sheetId="3"/>
      <sheetData sheetId="4"/>
      <sheetData sheetId="5"/>
      <sheetData sheetId="6"/>
      <sheetData sheetId="7"/>
      <sheetData sheetId="8"/>
      <sheetData sheetId="9"/>
      <sheetData sheetId="10">
        <row r="34">
          <cell r="C34" t="str">
            <v>A administratifs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Opérateurs 2018-2022"/>
      <sheetName val="Delta avec LP"/>
      <sheetName val="Par ministère"/>
      <sheetName val="SE"/>
      <sheetName val="Par mission"/>
      <sheetName val="Opérateurs-Emplois consignes"/>
      <sheetName val="LP"/>
      <sheetName val="BaseOP"/>
      <sheetName val="pm.  OPE_liste PLF2017"/>
      <sheetName val="pm. OPE_détail catégories"/>
      <sheetName val="Transfers internes"/>
      <sheetName val="Feuil1"/>
    </sheetNames>
    <sheetDataSet>
      <sheetData sheetId="0"/>
      <sheetData sheetId="1"/>
      <sheetData sheetId="2"/>
      <sheetData sheetId="3"/>
      <sheetData sheetId="4"/>
      <sheetData sheetId="5"/>
      <sheetData sheetId="6"/>
      <sheetData sheetId="7">
        <row r="1">
          <cell r="A1">
            <v>1</v>
          </cell>
        </row>
      </sheetData>
      <sheetData sheetId="8">
        <row r="1">
          <cell r="A1">
            <v>1</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écution titre 2 2008"/>
      <sheetName val="base titre 2 pour 2009"/>
      <sheetName val="Assiette CAS"/>
      <sheetName val="Fongibilité asymétrique"/>
      <sheetName val="Fact_Evo_masse salariale"/>
      <sheetName val="Mesures catégorielles"/>
      <sheetName val="coûts par catégories"/>
      <sheetName val="Consommation plafond ETPT"/>
      <sheetName val=" ETPT par catégorie d'emplois"/>
      <sheetName val="Flux d'effectifs"/>
      <sheetName val="décentralisation"/>
      <sheetName val="répartition effectif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I - Socle d'exécution n-1"/>
      <sheetName val="II - Hyp. salariales"/>
      <sheetName val="III - CAS pension"/>
      <sheetName val="IV - Effectifs"/>
      <sheetName val="V -Valorisation schéma d'emploi"/>
      <sheetName val="VI - Décentralisation-transfert"/>
      <sheetName val="VII - Tableau calculé"/>
      <sheetName val="VIII-Facteurs d'évolutions MS"/>
      <sheetName val="VII - Récapitulatif ancien"/>
      <sheetName val="I _ Socle d_exécution n_1"/>
      <sheetName val="II _ Hyp_ salariales"/>
      <sheetName val="~Col2"/>
      <sheetName val="~Col3"/>
      <sheetName val="~Col4"/>
      <sheetName val="2012"/>
      <sheetName val="Données 2016 2017"/>
      <sheetName val="Synthèse CP 18-22 Madr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gestion 2010"/>
      <sheetName val="MAAP disponible 2010"/>
      <sheetName val="SA 37"/>
      <sheetName val="Feuil1"/>
      <sheetName val="I - Données de base"/>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7"/>
      <sheetName val="MAAP disponible 2010"/>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7"/>
      <sheetName val="MAAP disponible 2010"/>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Synthèse"/>
      <sheetName val="Synthèse (2)"/>
      <sheetName val="CHORUS"/>
      <sheetName val="India"/>
      <sheetName val="préliq"/>
      <sheetName val="CHORUS fin nov"/>
      <sheetName val="Ecarts Chorus India fin nov"/>
      <sheetName val="Ecarts CHORUS HPSOP AE-CP"/>
      <sheetName val="Base 1BE"/>
      <sheetName val="Base BII"/>
      <sheetName val="Nomenclatures 2011"/>
      <sheetName val="bureau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sheetData sheetId="1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ques"/>
      <sheetName val="SCSP 142-12"/>
      <sheetName val="Calcul réduction gel"/>
      <sheetName val="calcul cible économie SCSP"/>
      <sheetName val="redresssé"/>
      <sheetName val="PREVISIONS"/>
    </sheetNames>
    <sheetDataSet>
      <sheetData sheetId="0"/>
      <sheetData sheetId="1"/>
      <sheetData sheetId="2"/>
      <sheetData sheetId="3"/>
      <sheetData sheetId="4"/>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origine"/>
      <sheetName val="1er D par académie"/>
      <sheetName val="2nd D sauf Rennes et Bordeaux"/>
      <sheetName val="2nd D Rennes et Bordeaux"/>
      <sheetName val="CPE-COP"/>
      <sheetName val="Tableau d_origine"/>
      <sheetName val="Calcul réduction gel"/>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Thème charte 2017">
  <a:themeElements>
    <a:clrScheme name="Direction du Budget">
      <a:dk1>
        <a:srgbClr val="000000"/>
      </a:dk1>
      <a:lt1>
        <a:sysClr val="window" lastClr="FFFFFF"/>
      </a:lt1>
      <a:dk2>
        <a:srgbClr val="2FAB59"/>
      </a:dk2>
      <a:lt2>
        <a:srgbClr val="004A6F"/>
      </a:lt2>
      <a:accent1>
        <a:srgbClr val="95C11F"/>
      </a:accent1>
      <a:accent2>
        <a:srgbClr val="A3D8E7"/>
      </a:accent2>
      <a:accent3>
        <a:srgbClr val="0095B7"/>
      </a:accent3>
      <a:accent4>
        <a:srgbClr val="50BCBD"/>
      </a:accent4>
      <a:accent5>
        <a:srgbClr val="EF7D00"/>
      </a:accent5>
      <a:accent6>
        <a:srgbClr val="D60B52"/>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tabColor rgb="FFFFFFCC"/>
  </sheetPr>
  <dimension ref="A1:I120"/>
  <sheetViews>
    <sheetView showGridLines="0" view="pageBreakPreview" zoomScale="60" zoomScaleNormal="75" workbookViewId="0">
      <selection activeCell="O12" sqref="O12"/>
    </sheetView>
  </sheetViews>
  <sheetFormatPr baseColWidth="10" defaultColWidth="11.42578125" defaultRowHeight="14.25"/>
  <cols>
    <col min="1" max="1" width="37.7109375" style="1" customWidth="1"/>
    <col min="2" max="2" width="1.85546875" style="7" customWidth="1"/>
    <col min="3" max="3" width="7.42578125" style="7" customWidth="1"/>
    <col min="4" max="6" width="34.140625" style="7" customWidth="1"/>
    <col min="7" max="7" width="1.85546875" style="7" customWidth="1"/>
    <col min="8" max="8" width="15.7109375" style="7" customWidth="1"/>
    <col min="9" max="9" width="1.85546875" style="7" customWidth="1"/>
    <col min="10" max="16384" width="11.42578125" style="7"/>
  </cols>
  <sheetData>
    <row r="1" spans="1:8" s="2" customFormat="1" ht="35.1" customHeight="1" thickBot="1">
      <c r="A1" s="170" t="s">
        <v>1</v>
      </c>
      <c r="B1" s="171"/>
      <c r="C1" s="171"/>
      <c r="D1" s="171"/>
      <c r="E1" s="171"/>
      <c r="F1" s="171"/>
      <c r="G1" s="171"/>
      <c r="H1" s="171"/>
    </row>
    <row r="2" spans="1:8" s="5" customFormat="1" ht="30" customHeight="1" thickBot="1">
      <c r="A2" s="3" t="s">
        <v>52</v>
      </c>
      <c r="B2" s="4"/>
      <c r="C2" s="172"/>
      <c r="D2" s="173"/>
      <c r="E2" s="173"/>
      <c r="F2" s="173"/>
      <c r="G2" s="173"/>
      <c r="H2" s="174"/>
    </row>
    <row r="3" spans="1:8" ht="30" customHeight="1">
      <c r="A3" s="1" t="s">
        <v>53</v>
      </c>
      <c r="B3" s="6"/>
      <c r="C3" s="175"/>
      <c r="D3" s="175"/>
      <c r="E3" s="175"/>
      <c r="F3" s="175"/>
      <c r="G3" s="175"/>
      <c r="H3" s="175"/>
    </row>
    <row r="4" spans="1:8" ht="35.1" customHeight="1">
      <c r="A4" s="1" t="s">
        <v>2</v>
      </c>
      <c r="B4" s="6"/>
      <c r="C4" s="175"/>
      <c r="D4" s="175"/>
      <c r="E4" s="175"/>
      <c r="F4" s="175"/>
      <c r="G4" s="175"/>
      <c r="H4" s="175"/>
    </row>
    <row r="5" spans="1:8" ht="9" customHeight="1" thickBot="1">
      <c r="A5" s="8"/>
      <c r="B5" s="6"/>
      <c r="C5" s="6"/>
      <c r="D5" s="175"/>
      <c r="E5" s="175"/>
      <c r="F5" s="175"/>
      <c r="G5" s="175"/>
      <c r="H5" s="175"/>
    </row>
    <row r="6" spans="1:8" ht="30" customHeight="1" thickBot="1">
      <c r="A6" s="44" t="s">
        <v>3</v>
      </c>
      <c r="B6" s="6"/>
      <c r="C6" s="180" t="s">
        <v>4</v>
      </c>
      <c r="D6" s="180"/>
      <c r="E6" s="180" t="s">
        <v>5</v>
      </c>
      <c r="F6" s="180"/>
      <c r="G6" s="181"/>
      <c r="H6" s="175"/>
    </row>
    <row r="7" spans="1:8" ht="30" customHeight="1">
      <c r="A7" s="176" t="s">
        <v>6</v>
      </c>
      <c r="B7" s="6"/>
      <c r="C7" s="179"/>
      <c r="D7" s="179"/>
      <c r="E7" s="179"/>
      <c r="F7" s="179"/>
      <c r="G7" s="181"/>
      <c r="H7" s="175"/>
    </row>
    <row r="8" spans="1:8" ht="30" customHeight="1">
      <c r="A8" s="177"/>
      <c r="B8" s="6"/>
      <c r="C8" s="179"/>
      <c r="D8" s="179"/>
      <c r="E8" s="179"/>
      <c r="F8" s="179"/>
      <c r="G8" s="181"/>
      <c r="H8" s="175"/>
    </row>
    <row r="9" spans="1:8" ht="30" customHeight="1" thickBot="1">
      <c r="A9" s="178"/>
      <c r="B9" s="6"/>
      <c r="C9" s="179"/>
      <c r="D9" s="179"/>
      <c r="E9" s="179"/>
      <c r="F9" s="179"/>
      <c r="G9" s="181"/>
      <c r="H9" s="175"/>
    </row>
    <row r="10" spans="1:8" ht="9" customHeight="1" thickBot="1">
      <c r="B10" s="6"/>
      <c r="C10" s="6"/>
    </row>
    <row r="11" spans="1:8" ht="35.1" customHeight="1" thickBot="1">
      <c r="A11" s="44" t="s">
        <v>7</v>
      </c>
      <c r="B11" s="6"/>
      <c r="C11" s="180" t="s">
        <v>8</v>
      </c>
      <c r="D11" s="180"/>
      <c r="E11" s="29" t="s">
        <v>54</v>
      </c>
      <c r="F11" s="29" t="s">
        <v>9</v>
      </c>
      <c r="G11" s="11"/>
      <c r="H11" s="175"/>
    </row>
    <row r="12" spans="1:8" ht="35.1" customHeight="1">
      <c r="A12" s="176" t="s">
        <v>55</v>
      </c>
      <c r="B12" s="6"/>
      <c r="C12" s="179" t="s">
        <v>10</v>
      </c>
      <c r="D12" s="179"/>
      <c r="E12" s="10"/>
      <c r="F12" s="12" t="e">
        <f t="shared" ref="F12:F19" si="0">E12/$E$19</f>
        <v>#DIV/0!</v>
      </c>
      <c r="G12" s="11"/>
      <c r="H12" s="175"/>
    </row>
    <row r="13" spans="1:8" ht="30" customHeight="1" thickBot="1">
      <c r="A13" s="177"/>
      <c r="B13" s="6"/>
      <c r="C13" s="179" t="s">
        <v>11</v>
      </c>
      <c r="D13" s="179"/>
      <c r="E13" s="10"/>
      <c r="F13" s="12" t="e">
        <f t="shared" si="0"/>
        <v>#DIV/0!</v>
      </c>
      <c r="G13" s="11"/>
      <c r="H13" s="181"/>
    </row>
    <row r="14" spans="1:8" ht="30" customHeight="1">
      <c r="A14" s="177"/>
      <c r="B14" s="6"/>
      <c r="C14" s="179" t="s">
        <v>12</v>
      </c>
      <c r="D14" s="179"/>
      <c r="E14" s="10"/>
      <c r="F14" s="12" t="e">
        <f t="shared" si="0"/>
        <v>#DIV/0!</v>
      </c>
      <c r="G14" s="11"/>
      <c r="H14" s="183" t="s">
        <v>56</v>
      </c>
    </row>
    <row r="15" spans="1:8" ht="30" customHeight="1">
      <c r="A15" s="177"/>
      <c r="B15" s="6"/>
      <c r="C15" s="179" t="s">
        <v>13</v>
      </c>
      <c r="D15" s="179"/>
      <c r="E15" s="10"/>
      <c r="F15" s="12" t="e">
        <f t="shared" si="0"/>
        <v>#DIV/0!</v>
      </c>
      <c r="G15" s="11"/>
      <c r="H15" s="184"/>
    </row>
    <row r="16" spans="1:8" ht="30" customHeight="1" thickBot="1">
      <c r="A16" s="177"/>
      <c r="B16" s="6"/>
      <c r="C16" s="182" t="s">
        <v>14</v>
      </c>
      <c r="D16" s="182"/>
      <c r="E16" s="13">
        <f>SUM(E12:E15)</f>
        <v>0</v>
      </c>
      <c r="F16" s="14" t="e">
        <f t="shared" si="0"/>
        <v>#DIV/0!</v>
      </c>
      <c r="G16" s="11"/>
      <c r="H16" s="185"/>
    </row>
    <row r="17" spans="1:8" ht="35.1" customHeight="1">
      <c r="A17" s="177"/>
      <c r="B17" s="6"/>
      <c r="C17" s="179" t="s">
        <v>15</v>
      </c>
      <c r="D17" s="179"/>
      <c r="E17" s="10"/>
      <c r="F17" s="12" t="e">
        <f t="shared" si="0"/>
        <v>#DIV/0!</v>
      </c>
      <c r="G17" s="11"/>
      <c r="H17" s="181"/>
    </row>
    <row r="18" spans="1:8" ht="30" customHeight="1">
      <c r="A18" s="177"/>
      <c r="B18" s="6"/>
      <c r="C18" s="179" t="s">
        <v>16</v>
      </c>
      <c r="D18" s="179"/>
      <c r="E18" s="10"/>
      <c r="F18" s="12" t="e">
        <f t="shared" si="0"/>
        <v>#DIV/0!</v>
      </c>
      <c r="G18" s="11"/>
      <c r="H18" s="175"/>
    </row>
    <row r="19" spans="1:8" ht="30" customHeight="1" thickBot="1">
      <c r="A19" s="178"/>
      <c r="B19" s="6"/>
      <c r="C19" s="186" t="s">
        <v>17</v>
      </c>
      <c r="D19" s="186"/>
      <c r="E19" s="10">
        <f>SUM(E16:E18)</f>
        <v>0</v>
      </c>
      <c r="F19" s="12" t="e">
        <f t="shared" si="0"/>
        <v>#DIV/0!</v>
      </c>
      <c r="G19" s="11"/>
      <c r="H19" s="175"/>
    </row>
    <row r="20" spans="1:8" ht="9" customHeight="1" thickBot="1">
      <c r="A20" s="15"/>
      <c r="B20" s="6"/>
      <c r="C20" s="6"/>
      <c r="D20" s="16"/>
      <c r="E20" s="17"/>
      <c r="F20" s="18"/>
      <c r="G20" s="9"/>
    </row>
    <row r="21" spans="1:8" ht="30" customHeight="1" thickBot="1">
      <c r="A21" s="44" t="s">
        <v>18</v>
      </c>
      <c r="B21" s="6"/>
      <c r="C21" s="189" t="s">
        <v>19</v>
      </c>
      <c r="D21" s="187" t="s">
        <v>20</v>
      </c>
      <c r="E21" s="187"/>
      <c r="F21" s="187"/>
      <c r="G21" s="19"/>
      <c r="H21" s="10" t="s">
        <v>21</v>
      </c>
    </row>
    <row r="22" spans="1:8" ht="30" customHeight="1">
      <c r="A22" s="176" t="s">
        <v>22</v>
      </c>
      <c r="B22" s="6"/>
      <c r="C22" s="189"/>
      <c r="D22" s="187" t="s">
        <v>23</v>
      </c>
      <c r="E22" s="187"/>
      <c r="F22" s="187"/>
      <c r="G22" s="20"/>
      <c r="H22" s="10" t="s">
        <v>21</v>
      </c>
    </row>
    <row r="23" spans="1:8" ht="35.1" customHeight="1">
      <c r="A23" s="177"/>
      <c r="B23" s="6"/>
      <c r="C23" s="189"/>
      <c r="D23" s="187" t="s">
        <v>24</v>
      </c>
      <c r="E23" s="187"/>
      <c r="F23" s="187"/>
      <c r="G23" s="20"/>
      <c r="H23" s="10" t="s">
        <v>21</v>
      </c>
    </row>
    <row r="24" spans="1:8" ht="30" customHeight="1">
      <c r="A24" s="177"/>
      <c r="B24" s="6"/>
      <c r="C24" s="189"/>
      <c r="D24" s="187" t="s">
        <v>25</v>
      </c>
      <c r="E24" s="187"/>
      <c r="F24" s="187"/>
      <c r="G24" s="20"/>
      <c r="H24" s="10" t="s">
        <v>21</v>
      </c>
    </row>
    <row r="25" spans="1:8" ht="30" customHeight="1">
      <c r="A25" s="177"/>
      <c r="B25" s="6"/>
      <c r="C25" s="189"/>
      <c r="D25" s="188" t="s">
        <v>26</v>
      </c>
      <c r="E25" s="188"/>
      <c r="F25" s="188"/>
      <c r="G25" s="20"/>
      <c r="H25" s="10" t="s">
        <v>21</v>
      </c>
    </row>
    <row r="26" spans="1:8" ht="30" customHeight="1">
      <c r="A26" s="177"/>
      <c r="B26" s="6"/>
      <c r="C26" s="189"/>
      <c r="D26" s="188" t="s">
        <v>27</v>
      </c>
      <c r="E26" s="188"/>
      <c r="F26" s="188"/>
      <c r="G26" s="21"/>
      <c r="H26" s="10" t="s">
        <v>21</v>
      </c>
    </row>
    <row r="27" spans="1:8" ht="30" customHeight="1">
      <c r="A27" s="177"/>
      <c r="B27" s="6"/>
      <c r="C27" s="189"/>
      <c r="D27" s="188" t="s">
        <v>28</v>
      </c>
      <c r="E27" s="188"/>
      <c r="F27" s="188"/>
      <c r="G27" s="22"/>
      <c r="H27" s="10" t="s">
        <v>21</v>
      </c>
    </row>
    <row r="28" spans="1:8" ht="30" customHeight="1">
      <c r="A28" s="177"/>
      <c r="B28" s="6"/>
      <c r="C28" s="189"/>
      <c r="D28" s="188" t="s">
        <v>29</v>
      </c>
      <c r="E28" s="188"/>
      <c r="F28" s="188"/>
      <c r="G28" s="21"/>
      <c r="H28" s="10" t="s">
        <v>21</v>
      </c>
    </row>
    <row r="29" spans="1:8" ht="35.1" customHeight="1">
      <c r="A29" s="177"/>
      <c r="B29" s="6"/>
      <c r="C29" s="189"/>
      <c r="D29" s="188" t="s">
        <v>30</v>
      </c>
      <c r="E29" s="188"/>
      <c r="F29" s="188"/>
      <c r="G29" s="21"/>
      <c r="H29" s="10" t="s">
        <v>21</v>
      </c>
    </row>
    <row r="30" spans="1:8" ht="35.1" customHeight="1">
      <c r="A30" s="177"/>
      <c r="B30" s="6"/>
      <c r="C30" s="189" t="s">
        <v>31</v>
      </c>
      <c r="D30" s="188" t="s">
        <v>32</v>
      </c>
      <c r="E30" s="188"/>
      <c r="F30" s="188"/>
      <c r="G30" s="9"/>
      <c r="H30" s="10" t="s">
        <v>21</v>
      </c>
    </row>
    <row r="31" spans="1:8" ht="35.1" customHeight="1">
      <c r="A31" s="177"/>
      <c r="B31" s="6"/>
      <c r="C31" s="189"/>
      <c r="D31" s="188" t="s">
        <v>33</v>
      </c>
      <c r="E31" s="188"/>
      <c r="F31" s="188"/>
      <c r="G31" s="9"/>
      <c r="H31" s="10" t="s">
        <v>21</v>
      </c>
    </row>
    <row r="32" spans="1:8" ht="30" customHeight="1">
      <c r="A32" s="177"/>
      <c r="B32" s="6"/>
      <c r="C32" s="189"/>
      <c r="D32" s="188" t="s">
        <v>34</v>
      </c>
      <c r="E32" s="188"/>
      <c r="F32" s="188"/>
      <c r="G32" s="9"/>
      <c r="H32" s="10" t="s">
        <v>21</v>
      </c>
    </row>
    <row r="33" spans="1:9" ht="30" customHeight="1">
      <c r="A33" s="177"/>
      <c r="B33" s="6"/>
      <c r="C33" s="189"/>
      <c r="D33" s="188" t="s">
        <v>35</v>
      </c>
      <c r="E33" s="188"/>
      <c r="F33" s="188"/>
      <c r="G33" s="9"/>
      <c r="H33" s="10" t="s">
        <v>21</v>
      </c>
    </row>
    <row r="34" spans="1:9" ht="30" customHeight="1">
      <c r="A34" s="177"/>
      <c r="B34" s="6"/>
      <c r="C34" s="189"/>
      <c r="D34" s="188" t="s">
        <v>36</v>
      </c>
      <c r="E34" s="188"/>
      <c r="F34" s="188"/>
      <c r="G34" s="9"/>
      <c r="H34" s="10" t="s">
        <v>21</v>
      </c>
    </row>
    <row r="35" spans="1:9" ht="30" customHeight="1" thickBot="1">
      <c r="A35" s="178"/>
      <c r="B35" s="6"/>
      <c r="C35" s="189"/>
      <c r="D35" s="188" t="s">
        <v>37</v>
      </c>
      <c r="E35" s="188"/>
      <c r="F35" s="188"/>
      <c r="G35" s="9"/>
      <c r="H35" s="10" t="s">
        <v>21</v>
      </c>
    </row>
    <row r="36" spans="1:9" ht="9" customHeight="1" thickBot="1">
      <c r="A36" s="15"/>
      <c r="B36" s="6"/>
      <c r="C36" s="6"/>
      <c r="D36" s="23"/>
      <c r="E36" s="9"/>
      <c r="F36" s="24"/>
      <c r="G36" s="9"/>
    </row>
    <row r="37" spans="1:9" ht="30" customHeight="1" thickBot="1">
      <c r="A37" s="44" t="s">
        <v>38</v>
      </c>
      <c r="B37" s="6"/>
      <c r="C37" s="190" t="s">
        <v>39</v>
      </c>
      <c r="D37" s="190"/>
      <c r="E37" s="190"/>
      <c r="F37" s="190"/>
      <c r="G37" s="25"/>
      <c r="H37" s="10" t="s">
        <v>40</v>
      </c>
    </row>
    <row r="38" spans="1:9" ht="29.25" customHeight="1" thickBot="1">
      <c r="A38" s="28" t="s">
        <v>41</v>
      </c>
      <c r="B38" s="6"/>
      <c r="C38" s="190" t="s">
        <v>42</v>
      </c>
      <c r="D38" s="190"/>
      <c r="E38" s="190"/>
      <c r="F38" s="190"/>
      <c r="G38" s="25"/>
      <c r="H38" s="10" t="s">
        <v>21</v>
      </c>
    </row>
    <row r="39" spans="1:9" ht="9" customHeight="1" thickBot="1">
      <c r="A39" s="15"/>
      <c r="B39" s="6"/>
      <c r="C39" s="26"/>
      <c r="D39" s="25"/>
      <c r="E39" s="25"/>
      <c r="F39" s="25"/>
      <c r="G39" s="25"/>
      <c r="H39" s="17"/>
      <c r="I39" s="19"/>
    </row>
    <row r="40" spans="1:9" ht="30" customHeight="1" thickBot="1">
      <c r="A40" s="44" t="s">
        <v>43</v>
      </c>
      <c r="B40" s="6"/>
      <c r="C40" s="190" t="s">
        <v>44</v>
      </c>
      <c r="D40" s="190"/>
      <c r="E40" s="190"/>
      <c r="F40" s="190"/>
      <c r="G40" s="25"/>
      <c r="H40" s="10" t="s">
        <v>21</v>
      </c>
      <c r="I40" s="19"/>
    </row>
    <row r="41" spans="1:9" ht="30" customHeight="1" thickBot="1">
      <c r="A41" s="28" t="s">
        <v>45</v>
      </c>
      <c r="B41" s="6"/>
      <c r="C41" s="190" t="s">
        <v>46</v>
      </c>
      <c r="D41" s="190"/>
      <c r="E41" s="190"/>
      <c r="F41" s="190"/>
      <c r="G41" s="25"/>
      <c r="H41" s="10" t="s">
        <v>21</v>
      </c>
      <c r="I41" s="19"/>
    </row>
    <row r="42" spans="1:9" ht="9" customHeight="1" thickBot="1">
      <c r="B42" s="6"/>
      <c r="C42" s="6"/>
      <c r="D42" s="181"/>
      <c r="E42" s="181"/>
      <c r="F42" s="181"/>
      <c r="G42" s="181"/>
      <c r="H42" s="181"/>
      <c r="I42" s="19"/>
    </row>
    <row r="43" spans="1:9" ht="30" customHeight="1">
      <c r="A43" s="197" t="s">
        <v>47</v>
      </c>
      <c r="C43" s="199" t="s">
        <v>48</v>
      </c>
      <c r="D43" s="200"/>
      <c r="E43" s="200"/>
      <c r="F43" s="201"/>
      <c r="G43" s="27"/>
      <c r="H43" s="10" t="s">
        <v>21</v>
      </c>
      <c r="I43" s="19"/>
    </row>
    <row r="44" spans="1:9" ht="30" customHeight="1" thickBot="1">
      <c r="A44" s="198"/>
      <c r="C44" s="199" t="s">
        <v>49</v>
      </c>
      <c r="D44" s="200"/>
      <c r="E44" s="200"/>
      <c r="F44" s="201"/>
      <c r="G44" s="9"/>
      <c r="H44" s="10" t="s">
        <v>21</v>
      </c>
      <c r="I44" s="19"/>
    </row>
    <row r="45" spans="1:9" ht="9" customHeight="1" thickBot="1">
      <c r="B45" s="6"/>
      <c r="C45" s="6"/>
      <c r="D45" s="9"/>
      <c r="E45" s="9"/>
      <c r="F45" s="9"/>
      <c r="G45" s="9"/>
      <c r="H45" s="9"/>
      <c r="I45" s="19"/>
    </row>
    <row r="46" spans="1:9" ht="30" customHeight="1">
      <c r="A46" s="191" t="s">
        <v>58</v>
      </c>
      <c r="B46" s="6"/>
      <c r="C46" s="193" t="s">
        <v>50</v>
      </c>
      <c r="D46" s="193"/>
      <c r="E46" s="193"/>
      <c r="F46" s="193"/>
      <c r="G46" s="193"/>
      <c r="H46" s="193"/>
      <c r="I46" s="19"/>
    </row>
    <row r="47" spans="1:9" ht="57.95" customHeight="1" thickBot="1">
      <c r="A47" s="192"/>
      <c r="B47" s="6"/>
      <c r="C47" s="194" t="s">
        <v>51</v>
      </c>
      <c r="D47" s="195"/>
      <c r="E47" s="195"/>
      <c r="F47" s="195"/>
      <c r="G47" s="195"/>
      <c r="H47" s="196"/>
      <c r="I47" s="19"/>
    </row>
    <row r="48" spans="1:9" ht="24.95" customHeight="1">
      <c r="D48" s="9"/>
      <c r="E48" s="9"/>
      <c r="F48" s="9"/>
      <c r="G48" s="9"/>
      <c r="H48" s="9"/>
      <c r="I48" s="9"/>
    </row>
    <row r="49" spans="4:9" ht="24.95" customHeight="1">
      <c r="D49" s="9"/>
      <c r="E49" s="9"/>
      <c r="F49" s="9"/>
      <c r="G49" s="9"/>
      <c r="H49" s="9"/>
      <c r="I49" s="9"/>
    </row>
    <row r="50" spans="4:9" ht="24.95" customHeight="1">
      <c r="D50" s="9"/>
      <c r="E50" s="9"/>
      <c r="F50" s="9"/>
      <c r="G50" s="9"/>
      <c r="H50" s="9"/>
      <c r="I50" s="9"/>
    </row>
    <row r="51" spans="4:9" ht="24.95" customHeight="1">
      <c r="D51" s="9"/>
      <c r="E51" s="9"/>
      <c r="F51" s="9"/>
      <c r="G51" s="9"/>
      <c r="H51" s="9"/>
      <c r="I51" s="9"/>
    </row>
    <row r="52" spans="4:9" ht="24.95" customHeight="1">
      <c r="D52" s="9"/>
      <c r="E52" s="9"/>
      <c r="F52" s="9"/>
      <c r="G52" s="9"/>
      <c r="H52" s="9"/>
      <c r="I52" s="9"/>
    </row>
    <row r="53" spans="4:9" ht="24.95" customHeight="1">
      <c r="D53" s="9"/>
      <c r="E53" s="9"/>
      <c r="F53" s="9"/>
      <c r="G53" s="9"/>
      <c r="H53" s="9"/>
      <c r="I53" s="9"/>
    </row>
    <row r="54" spans="4:9" ht="24.95" customHeight="1">
      <c r="D54" s="9"/>
      <c r="E54" s="9"/>
      <c r="F54" s="9"/>
      <c r="G54" s="9"/>
      <c r="H54" s="9"/>
      <c r="I54" s="9"/>
    </row>
    <row r="55" spans="4:9" ht="24.95" customHeight="1">
      <c r="D55" s="9"/>
      <c r="E55" s="9"/>
      <c r="F55" s="9"/>
      <c r="G55" s="9"/>
      <c r="H55" s="9"/>
      <c r="I55" s="9"/>
    </row>
    <row r="56" spans="4:9" ht="24.95" customHeight="1">
      <c r="D56" s="9"/>
      <c r="E56" s="9"/>
      <c r="F56" s="9"/>
      <c r="G56" s="9"/>
      <c r="H56" s="9"/>
      <c r="I56" s="9"/>
    </row>
    <row r="57" spans="4:9">
      <c r="D57" s="9"/>
      <c r="E57" s="9"/>
      <c r="F57" s="9"/>
      <c r="G57" s="9"/>
      <c r="H57" s="9"/>
      <c r="I57" s="9"/>
    </row>
    <row r="58" spans="4:9">
      <c r="D58" s="9"/>
      <c r="E58" s="9"/>
      <c r="F58" s="9"/>
      <c r="G58" s="9"/>
      <c r="H58" s="9"/>
      <c r="I58" s="9"/>
    </row>
    <row r="59" spans="4:9">
      <c r="D59" s="9"/>
      <c r="E59" s="9"/>
      <c r="F59" s="9"/>
      <c r="G59" s="9"/>
      <c r="H59" s="9"/>
      <c r="I59" s="9"/>
    </row>
    <row r="60" spans="4:9">
      <c r="D60" s="9"/>
      <c r="E60" s="9"/>
      <c r="F60" s="9"/>
      <c r="G60" s="9"/>
      <c r="H60" s="9"/>
      <c r="I60" s="9"/>
    </row>
    <row r="61" spans="4:9">
      <c r="D61" s="9"/>
      <c r="E61" s="9"/>
      <c r="F61" s="9"/>
      <c r="G61" s="9"/>
      <c r="H61" s="9"/>
      <c r="I61" s="9"/>
    </row>
    <row r="62" spans="4:9">
      <c r="D62" s="9"/>
      <c r="E62" s="9"/>
      <c r="F62" s="9"/>
      <c r="G62" s="9"/>
      <c r="H62" s="9"/>
      <c r="I62" s="9"/>
    </row>
    <row r="63" spans="4:9">
      <c r="D63" s="9"/>
      <c r="E63" s="9"/>
      <c r="F63" s="9"/>
      <c r="G63" s="9"/>
      <c r="H63" s="9"/>
      <c r="I63" s="9"/>
    </row>
    <row r="64" spans="4:9">
      <c r="D64" s="9"/>
      <c r="E64" s="9"/>
      <c r="F64" s="9"/>
      <c r="G64" s="9"/>
      <c r="H64" s="9"/>
      <c r="I64" s="9"/>
    </row>
    <row r="65" spans="4:9">
      <c r="D65" s="9"/>
      <c r="E65" s="9"/>
      <c r="F65" s="9"/>
      <c r="G65" s="9"/>
      <c r="H65" s="9"/>
      <c r="I65" s="9"/>
    </row>
    <row r="66" spans="4:9">
      <c r="D66" s="9"/>
      <c r="E66" s="9"/>
      <c r="F66" s="9"/>
      <c r="G66" s="9"/>
      <c r="H66" s="9"/>
      <c r="I66" s="9"/>
    </row>
    <row r="67" spans="4:9">
      <c r="D67" s="9"/>
      <c r="E67" s="9"/>
      <c r="F67" s="9"/>
      <c r="G67" s="9"/>
      <c r="H67" s="9"/>
      <c r="I67" s="9"/>
    </row>
    <row r="68" spans="4:9">
      <c r="D68" s="9"/>
      <c r="E68" s="9"/>
      <c r="F68" s="9"/>
      <c r="G68" s="9"/>
      <c r="H68" s="9"/>
      <c r="I68" s="9"/>
    </row>
    <row r="69" spans="4:9">
      <c r="D69" s="9"/>
      <c r="E69" s="9"/>
      <c r="F69" s="9"/>
      <c r="G69" s="9"/>
      <c r="H69" s="9"/>
      <c r="I69" s="9"/>
    </row>
    <row r="70" spans="4:9">
      <c r="D70" s="9"/>
      <c r="E70" s="9"/>
      <c r="F70" s="9"/>
      <c r="G70" s="9"/>
      <c r="H70" s="9"/>
      <c r="I70" s="9"/>
    </row>
    <row r="71" spans="4:9">
      <c r="D71" s="9"/>
      <c r="E71" s="9"/>
      <c r="F71" s="9"/>
      <c r="G71" s="9"/>
      <c r="H71" s="9"/>
      <c r="I71" s="9"/>
    </row>
    <row r="72" spans="4:9">
      <c r="D72" s="9"/>
      <c r="E72" s="9"/>
      <c r="F72" s="9"/>
      <c r="G72" s="9"/>
      <c r="H72" s="9"/>
      <c r="I72" s="9"/>
    </row>
    <row r="73" spans="4:9">
      <c r="D73" s="9"/>
      <c r="E73" s="9"/>
      <c r="F73" s="9"/>
      <c r="G73" s="9"/>
      <c r="H73" s="9"/>
      <c r="I73" s="9"/>
    </row>
    <row r="74" spans="4:9">
      <c r="D74" s="9"/>
      <c r="E74" s="9"/>
      <c r="F74" s="9"/>
      <c r="G74" s="9"/>
      <c r="H74" s="9"/>
      <c r="I74" s="9"/>
    </row>
    <row r="75" spans="4:9">
      <c r="D75" s="9"/>
      <c r="E75" s="9"/>
      <c r="F75" s="9"/>
      <c r="G75" s="9"/>
      <c r="H75" s="9"/>
      <c r="I75" s="9"/>
    </row>
    <row r="76" spans="4:9">
      <c r="D76" s="9"/>
      <c r="E76" s="9"/>
      <c r="F76" s="9"/>
      <c r="G76" s="9"/>
      <c r="H76" s="9"/>
      <c r="I76" s="9"/>
    </row>
    <row r="77" spans="4:9">
      <c r="D77" s="9"/>
      <c r="E77" s="9"/>
      <c r="F77" s="9"/>
      <c r="G77" s="9"/>
      <c r="H77" s="9"/>
      <c r="I77" s="9"/>
    </row>
    <row r="78" spans="4:9">
      <c r="D78" s="9"/>
      <c r="E78" s="9"/>
      <c r="F78" s="9"/>
      <c r="G78" s="9"/>
      <c r="H78" s="9"/>
      <c r="I78" s="9"/>
    </row>
    <row r="79" spans="4:9">
      <c r="D79" s="9"/>
      <c r="E79" s="9"/>
      <c r="F79" s="9"/>
      <c r="G79" s="9"/>
      <c r="H79" s="9"/>
      <c r="I79" s="9"/>
    </row>
    <row r="80" spans="4:9">
      <c r="D80" s="9"/>
      <c r="E80" s="9"/>
      <c r="F80" s="9"/>
      <c r="G80" s="9"/>
      <c r="H80" s="9"/>
      <c r="I80" s="9"/>
    </row>
    <row r="81" spans="4:9">
      <c r="D81" s="9"/>
      <c r="E81" s="9"/>
      <c r="F81" s="9"/>
      <c r="G81" s="9"/>
      <c r="H81" s="9"/>
      <c r="I81" s="9"/>
    </row>
    <row r="82" spans="4:9">
      <c r="D82" s="9"/>
      <c r="E82" s="9"/>
      <c r="F82" s="9"/>
      <c r="G82" s="9"/>
      <c r="H82" s="9"/>
      <c r="I82" s="9"/>
    </row>
    <row r="83" spans="4:9">
      <c r="D83" s="9"/>
      <c r="E83" s="9"/>
      <c r="F83" s="9"/>
      <c r="G83" s="9"/>
      <c r="H83" s="9"/>
      <c r="I83" s="9"/>
    </row>
    <row r="84" spans="4:9">
      <c r="D84" s="9"/>
      <c r="E84" s="9"/>
      <c r="F84" s="9"/>
      <c r="G84" s="9"/>
      <c r="H84" s="9"/>
      <c r="I84" s="9"/>
    </row>
    <row r="85" spans="4:9">
      <c r="D85" s="9"/>
      <c r="E85" s="9"/>
      <c r="F85" s="9"/>
      <c r="G85" s="9"/>
      <c r="H85" s="9"/>
      <c r="I85" s="9"/>
    </row>
    <row r="86" spans="4:9">
      <c r="D86" s="9"/>
      <c r="E86" s="9"/>
      <c r="F86" s="9"/>
      <c r="G86" s="9"/>
      <c r="H86" s="9"/>
      <c r="I86" s="9"/>
    </row>
    <row r="87" spans="4:9">
      <c r="D87" s="9"/>
      <c r="E87" s="9"/>
      <c r="F87" s="9"/>
      <c r="G87" s="9"/>
      <c r="H87" s="9"/>
      <c r="I87" s="9"/>
    </row>
    <row r="88" spans="4:9">
      <c r="D88" s="9"/>
      <c r="E88" s="9"/>
      <c r="F88" s="9"/>
      <c r="G88" s="9"/>
      <c r="H88" s="9"/>
      <c r="I88" s="9"/>
    </row>
    <row r="89" spans="4:9">
      <c r="D89" s="9"/>
      <c r="E89" s="9"/>
      <c r="F89" s="9"/>
      <c r="G89" s="9"/>
      <c r="H89" s="9"/>
      <c r="I89" s="9"/>
    </row>
    <row r="90" spans="4:9">
      <c r="D90" s="9"/>
      <c r="E90" s="9"/>
      <c r="F90" s="9"/>
      <c r="G90" s="9"/>
      <c r="H90" s="9"/>
      <c r="I90" s="9"/>
    </row>
    <row r="91" spans="4:9">
      <c r="D91" s="9"/>
      <c r="E91" s="9"/>
      <c r="F91" s="9"/>
      <c r="G91" s="9"/>
      <c r="H91" s="9"/>
      <c r="I91" s="9"/>
    </row>
    <row r="92" spans="4:9">
      <c r="D92" s="9"/>
      <c r="E92" s="9"/>
      <c r="F92" s="9"/>
      <c r="G92" s="9"/>
      <c r="H92" s="9"/>
      <c r="I92" s="9"/>
    </row>
    <row r="93" spans="4:9">
      <c r="D93" s="9"/>
      <c r="E93" s="9"/>
      <c r="F93" s="9"/>
      <c r="G93" s="9"/>
      <c r="H93" s="9"/>
      <c r="I93" s="9"/>
    </row>
    <row r="94" spans="4:9">
      <c r="D94" s="9"/>
      <c r="E94" s="9"/>
      <c r="F94" s="9"/>
      <c r="G94" s="9"/>
      <c r="H94" s="9"/>
      <c r="I94" s="9"/>
    </row>
    <row r="95" spans="4:9">
      <c r="D95" s="9"/>
      <c r="E95" s="9"/>
      <c r="F95" s="9"/>
      <c r="G95" s="9"/>
      <c r="H95" s="9"/>
      <c r="I95" s="9"/>
    </row>
    <row r="96" spans="4:9">
      <c r="D96" s="9"/>
      <c r="E96" s="9"/>
      <c r="F96" s="9"/>
      <c r="G96" s="9"/>
      <c r="H96" s="9"/>
      <c r="I96" s="9"/>
    </row>
    <row r="97" spans="4:9">
      <c r="D97" s="9"/>
      <c r="E97" s="9"/>
      <c r="F97" s="9"/>
      <c r="G97" s="9"/>
      <c r="H97" s="9"/>
      <c r="I97" s="9"/>
    </row>
    <row r="98" spans="4:9">
      <c r="D98" s="9"/>
      <c r="E98" s="9"/>
      <c r="F98" s="9"/>
      <c r="G98" s="9"/>
      <c r="H98" s="9"/>
      <c r="I98" s="9"/>
    </row>
    <row r="99" spans="4:9">
      <c r="D99" s="9"/>
      <c r="E99" s="9"/>
      <c r="F99" s="9"/>
      <c r="G99" s="9"/>
      <c r="H99" s="9"/>
      <c r="I99" s="9"/>
    </row>
    <row r="100" spans="4:9">
      <c r="D100" s="9"/>
      <c r="E100" s="9"/>
      <c r="F100" s="9"/>
      <c r="G100" s="9"/>
      <c r="H100" s="9"/>
      <c r="I100" s="9"/>
    </row>
    <row r="101" spans="4:9">
      <c r="D101" s="9"/>
      <c r="E101" s="9"/>
      <c r="F101" s="9"/>
      <c r="G101" s="9"/>
      <c r="H101" s="9"/>
      <c r="I101" s="9"/>
    </row>
    <row r="102" spans="4:9">
      <c r="D102" s="9"/>
      <c r="E102" s="9"/>
      <c r="F102" s="9"/>
      <c r="G102" s="9"/>
      <c r="H102" s="9"/>
      <c r="I102" s="9"/>
    </row>
    <row r="103" spans="4:9">
      <c r="D103" s="9"/>
      <c r="E103" s="9"/>
      <c r="F103" s="9"/>
      <c r="G103" s="9"/>
      <c r="H103" s="9"/>
      <c r="I103" s="9"/>
    </row>
    <row r="104" spans="4:9">
      <c r="D104" s="9"/>
      <c r="E104" s="9"/>
      <c r="F104" s="9"/>
      <c r="G104" s="9"/>
      <c r="H104" s="9"/>
      <c r="I104" s="9"/>
    </row>
    <row r="105" spans="4:9">
      <c r="D105" s="9"/>
      <c r="E105" s="9"/>
      <c r="F105" s="9"/>
      <c r="G105" s="9"/>
      <c r="H105" s="9"/>
      <c r="I105" s="9"/>
    </row>
    <row r="106" spans="4:9">
      <c r="D106" s="9"/>
      <c r="E106" s="9"/>
      <c r="F106" s="9"/>
      <c r="G106" s="9"/>
      <c r="H106" s="9"/>
      <c r="I106" s="9"/>
    </row>
    <row r="107" spans="4:9">
      <c r="D107" s="9"/>
      <c r="E107" s="9"/>
      <c r="F107" s="9"/>
      <c r="G107" s="9"/>
      <c r="H107" s="9"/>
      <c r="I107" s="9"/>
    </row>
    <row r="108" spans="4:9">
      <c r="D108" s="9"/>
      <c r="E108" s="9"/>
      <c r="F108" s="9"/>
      <c r="G108" s="9"/>
      <c r="H108" s="9"/>
      <c r="I108" s="9"/>
    </row>
    <row r="109" spans="4:9">
      <c r="D109" s="9"/>
      <c r="E109" s="9"/>
      <c r="F109" s="9"/>
      <c r="G109" s="9"/>
      <c r="H109" s="9"/>
      <c r="I109" s="9"/>
    </row>
    <row r="110" spans="4:9">
      <c r="D110" s="9"/>
      <c r="E110" s="9"/>
      <c r="F110" s="9"/>
      <c r="G110" s="9"/>
      <c r="H110" s="9"/>
      <c r="I110" s="9"/>
    </row>
    <row r="111" spans="4:9">
      <c r="D111" s="9"/>
      <c r="E111" s="9"/>
      <c r="F111" s="9"/>
      <c r="G111" s="9"/>
      <c r="H111" s="9"/>
      <c r="I111" s="9"/>
    </row>
    <row r="112" spans="4:9">
      <c r="D112" s="9"/>
      <c r="E112" s="9"/>
      <c r="F112" s="9"/>
      <c r="G112" s="9"/>
      <c r="H112" s="9"/>
      <c r="I112" s="9"/>
    </row>
    <row r="113" spans="4:9">
      <c r="D113" s="9"/>
      <c r="E113" s="9"/>
      <c r="F113" s="9"/>
      <c r="G113" s="9"/>
      <c r="H113" s="9"/>
      <c r="I113" s="9"/>
    </row>
    <row r="114" spans="4:9">
      <c r="D114" s="9"/>
      <c r="E114" s="9"/>
      <c r="F114" s="9"/>
      <c r="G114" s="9"/>
      <c r="H114" s="9"/>
      <c r="I114" s="9"/>
    </row>
    <row r="115" spans="4:9">
      <c r="D115" s="9"/>
      <c r="E115" s="9"/>
      <c r="F115" s="9"/>
      <c r="G115" s="9"/>
      <c r="H115" s="9"/>
      <c r="I115" s="9"/>
    </row>
    <row r="116" spans="4:9">
      <c r="D116" s="9"/>
      <c r="E116" s="9"/>
      <c r="F116" s="9"/>
      <c r="G116" s="9"/>
      <c r="H116" s="9"/>
      <c r="I116" s="9"/>
    </row>
    <row r="117" spans="4:9">
      <c r="D117" s="9"/>
      <c r="E117" s="9"/>
      <c r="F117" s="9"/>
      <c r="G117" s="9"/>
      <c r="H117" s="9"/>
      <c r="I117" s="9"/>
    </row>
    <row r="118" spans="4:9">
      <c r="D118" s="9"/>
      <c r="E118" s="9"/>
      <c r="F118" s="9"/>
      <c r="G118" s="9"/>
      <c r="H118" s="9"/>
      <c r="I118" s="9"/>
    </row>
    <row r="119" spans="4:9">
      <c r="D119" s="9"/>
      <c r="E119" s="9"/>
      <c r="F119" s="9"/>
      <c r="G119" s="9"/>
      <c r="H119" s="9"/>
      <c r="I119" s="9"/>
    </row>
    <row r="120" spans="4:9">
      <c r="D120" s="9"/>
      <c r="E120" s="9"/>
      <c r="F120" s="9"/>
      <c r="G120" s="9"/>
      <c r="H120" s="9"/>
      <c r="I120" s="9"/>
    </row>
  </sheetData>
  <mergeCells count="57">
    <mergeCell ref="A46:A47"/>
    <mergeCell ref="C46:H46"/>
    <mergeCell ref="C47:H47"/>
    <mergeCell ref="C40:F40"/>
    <mergeCell ref="C41:F41"/>
    <mergeCell ref="D42:H42"/>
    <mergeCell ref="A43:A44"/>
    <mergeCell ref="C43:F43"/>
    <mergeCell ref="C44:F44"/>
    <mergeCell ref="C37:F37"/>
    <mergeCell ref="C38:F38"/>
    <mergeCell ref="D30:F30"/>
    <mergeCell ref="D31:F31"/>
    <mergeCell ref="D32:F32"/>
    <mergeCell ref="D33:F33"/>
    <mergeCell ref="C30:C35"/>
    <mergeCell ref="D34:F34"/>
    <mergeCell ref="D35:F35"/>
    <mergeCell ref="A22:A35"/>
    <mergeCell ref="D22:F22"/>
    <mergeCell ref="D23:F23"/>
    <mergeCell ref="D24:F24"/>
    <mergeCell ref="D25:F25"/>
    <mergeCell ref="D26:F26"/>
    <mergeCell ref="D27:F27"/>
    <mergeCell ref="D28:F28"/>
    <mergeCell ref="D29:F29"/>
    <mergeCell ref="C21:C29"/>
    <mergeCell ref="D21:F21"/>
    <mergeCell ref="C16:D16"/>
    <mergeCell ref="C11:D11"/>
    <mergeCell ref="H11:H13"/>
    <mergeCell ref="A12:A19"/>
    <mergeCell ref="C12:D12"/>
    <mergeCell ref="C13:D13"/>
    <mergeCell ref="C14:D14"/>
    <mergeCell ref="C17:D17"/>
    <mergeCell ref="H14:H16"/>
    <mergeCell ref="C15:D15"/>
    <mergeCell ref="H17:H19"/>
    <mergeCell ref="C18:D18"/>
    <mergeCell ref="C19:D19"/>
    <mergeCell ref="A1:H1"/>
    <mergeCell ref="C2:H2"/>
    <mergeCell ref="C3:H3"/>
    <mergeCell ref="C4:H4"/>
    <mergeCell ref="A7:A9"/>
    <mergeCell ref="C7:D7"/>
    <mergeCell ref="D5:H5"/>
    <mergeCell ref="C6:D6"/>
    <mergeCell ref="E6:F6"/>
    <mergeCell ref="G6:H9"/>
    <mergeCell ref="E7:F7"/>
    <mergeCell ref="C8:D8"/>
    <mergeCell ref="E8:F8"/>
    <mergeCell ref="C9:D9"/>
    <mergeCell ref="E9:F9"/>
  </mergeCells>
  <phoneticPr fontId="3" type="noConversion"/>
  <pageMargins left="0.78740157499999996" right="0.78740157499999996" top="0.984251969" bottom="0.984251969" header="0.4921259845" footer="0.492125984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
  <sheetViews>
    <sheetView showGridLines="0" tabSelected="1" zoomScaleNormal="100" zoomScaleSheetLayoutView="40" workbookViewId="0">
      <pane ySplit="8" topLeftCell="A9" activePane="bottomLeft" state="frozen"/>
      <selection activeCell="O12" sqref="O12"/>
      <selection pane="bottomLeft" activeCell="C68" sqref="C68"/>
    </sheetView>
  </sheetViews>
  <sheetFormatPr baseColWidth="10" defaultRowHeight="12.75"/>
  <cols>
    <col min="1" max="1" width="32.7109375" style="82" customWidth="1"/>
    <col min="2" max="2" width="9.140625" style="88" customWidth="1"/>
    <col min="3" max="3" width="51" style="82" customWidth="1"/>
    <col min="4" max="4" width="0.7109375" customWidth="1"/>
    <col min="5" max="5" width="11.28515625" customWidth="1"/>
    <col min="6" max="6" width="0.7109375" customWidth="1"/>
    <col min="7" max="7" width="10.7109375" customWidth="1"/>
    <col min="8" max="8" width="11.28515625" customWidth="1"/>
    <col min="9" max="9" width="0.7109375" customWidth="1"/>
    <col min="10" max="13" width="11.28515625" customWidth="1"/>
    <col min="14" max="14" width="0.7109375" customWidth="1"/>
    <col min="15" max="20" width="11.42578125" customWidth="1"/>
    <col min="21" max="21" width="0.7109375" style="30" customWidth="1"/>
    <col min="22" max="22" width="10.7109375" customWidth="1"/>
    <col min="23" max="23" width="11.140625" customWidth="1"/>
    <col min="24" max="25" width="10.7109375" customWidth="1"/>
    <col min="26" max="26" width="0.7109375" customWidth="1"/>
    <col min="27" max="27" width="52.7109375" customWidth="1"/>
  </cols>
  <sheetData>
    <row r="1" spans="1:27" ht="23.25">
      <c r="A1" s="139" t="s">
        <v>67</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row>
    <row r="2" spans="1:27" ht="4.1500000000000004" customHeight="1">
      <c r="A2" s="77"/>
      <c r="B2" s="83"/>
      <c r="C2" s="77"/>
      <c r="E2" s="31"/>
      <c r="G2" s="31"/>
      <c r="H2" s="31"/>
      <c r="J2" s="31"/>
      <c r="K2" s="31"/>
      <c r="L2" s="31"/>
      <c r="M2" s="31"/>
      <c r="O2" s="31"/>
      <c r="P2" s="31"/>
      <c r="Q2" s="31"/>
      <c r="R2" s="31"/>
      <c r="S2" s="31"/>
      <c r="T2" s="31"/>
      <c r="U2" s="36"/>
      <c r="X2" s="31"/>
      <c r="Y2" s="31"/>
      <c r="AA2" s="31"/>
    </row>
    <row r="3" spans="1:27" s="37" customFormat="1" ht="14.45" customHeight="1">
      <c r="A3" s="203" t="s">
        <v>68</v>
      </c>
      <c r="B3" s="203"/>
      <c r="C3" s="203"/>
      <c r="E3" s="142">
        <v>2016</v>
      </c>
      <c r="G3" s="209">
        <v>2017</v>
      </c>
      <c r="H3" s="209"/>
      <c r="J3" s="204">
        <v>2018</v>
      </c>
      <c r="K3" s="204"/>
      <c r="L3" s="204"/>
      <c r="M3" s="204"/>
      <c r="O3" s="138"/>
      <c r="P3" s="207">
        <v>2019</v>
      </c>
      <c r="Q3" s="207"/>
      <c r="R3" s="207"/>
      <c r="S3" s="207"/>
      <c r="T3" s="207"/>
      <c r="U3" s="47"/>
      <c r="V3" s="208">
        <v>2020</v>
      </c>
      <c r="W3" s="208"/>
      <c r="X3" s="208"/>
      <c r="Y3" s="208"/>
      <c r="AA3" s="103" t="s">
        <v>69</v>
      </c>
    </row>
    <row r="4" spans="1:27" s="122" customFormat="1" ht="12.6" customHeight="1">
      <c r="A4" s="84"/>
      <c r="B4" s="84"/>
      <c r="C4" s="84"/>
      <c r="E4" s="123" t="s">
        <v>733</v>
      </c>
      <c r="G4" s="205" t="s">
        <v>733</v>
      </c>
      <c r="H4" s="205"/>
      <c r="J4" s="206" t="s">
        <v>733</v>
      </c>
      <c r="K4" s="206"/>
      <c r="L4" s="206"/>
      <c r="M4" s="144"/>
      <c r="O4" s="124"/>
      <c r="P4" s="124"/>
      <c r="Q4" s="124"/>
      <c r="R4" s="124"/>
      <c r="S4" s="124"/>
      <c r="T4" s="124"/>
      <c r="U4" s="125"/>
      <c r="V4" s="126"/>
      <c r="W4" s="126"/>
      <c r="X4" s="126"/>
      <c r="Y4" s="126"/>
      <c r="AA4" s="127"/>
    </row>
    <row r="5" spans="1:27" s="45" customFormat="1" ht="87" customHeight="1">
      <c r="A5" s="156" t="s">
        <v>0</v>
      </c>
      <c r="B5" s="156" t="s">
        <v>731</v>
      </c>
      <c r="C5" s="156" t="s">
        <v>732</v>
      </c>
      <c r="E5" s="157" t="s">
        <v>71</v>
      </c>
      <c r="G5" s="158" t="s">
        <v>70</v>
      </c>
      <c r="H5" s="158" t="s">
        <v>71</v>
      </c>
      <c r="J5" s="159" t="s">
        <v>75</v>
      </c>
      <c r="K5" s="159" t="s">
        <v>72</v>
      </c>
      <c r="L5" s="159" t="s">
        <v>73</v>
      </c>
      <c r="M5" s="159" t="s">
        <v>760</v>
      </c>
      <c r="O5" s="160" t="s">
        <v>756</v>
      </c>
      <c r="P5" s="160" t="s">
        <v>686</v>
      </c>
      <c r="Q5" s="160" t="s">
        <v>755</v>
      </c>
      <c r="R5" s="160" t="s">
        <v>74</v>
      </c>
      <c r="S5" s="160" t="s">
        <v>734</v>
      </c>
      <c r="T5" s="160" t="s">
        <v>760</v>
      </c>
      <c r="U5" s="161"/>
      <c r="V5" s="162" t="s">
        <v>737</v>
      </c>
      <c r="W5" s="162" t="s">
        <v>755</v>
      </c>
      <c r="X5" s="162" t="s">
        <v>734</v>
      </c>
      <c r="Y5" s="162" t="s">
        <v>760</v>
      </c>
      <c r="AA5" s="163"/>
    </row>
    <row r="6" spans="1:27" s="130" customFormat="1" ht="25.5" customHeight="1">
      <c r="A6" s="128"/>
      <c r="B6" s="129"/>
      <c r="C6" s="128"/>
      <c r="E6" s="131" t="s">
        <v>59</v>
      </c>
      <c r="G6" s="132" t="s">
        <v>60</v>
      </c>
      <c r="H6" s="132" t="s">
        <v>735</v>
      </c>
      <c r="J6" s="133" t="s">
        <v>61</v>
      </c>
      <c r="K6" s="133" t="s">
        <v>62</v>
      </c>
      <c r="L6" s="133" t="s">
        <v>78</v>
      </c>
      <c r="M6" s="133" t="s">
        <v>63</v>
      </c>
      <c r="O6" s="134" t="s">
        <v>64</v>
      </c>
      <c r="P6" s="134" t="s">
        <v>65</v>
      </c>
      <c r="Q6" s="134" t="s">
        <v>66</v>
      </c>
      <c r="R6" s="134" t="s">
        <v>757</v>
      </c>
      <c r="S6" s="134" t="s">
        <v>758</v>
      </c>
      <c r="T6" s="134" t="s">
        <v>761</v>
      </c>
      <c r="U6" s="135"/>
      <c r="V6" s="136" t="s">
        <v>736</v>
      </c>
      <c r="W6" s="136" t="s">
        <v>738</v>
      </c>
      <c r="X6" s="136" t="s">
        <v>759</v>
      </c>
      <c r="Y6" s="136" t="s">
        <v>762</v>
      </c>
      <c r="AA6" s="137"/>
    </row>
    <row r="7" spans="1:27" ht="19.899999999999999" hidden="1" customHeight="1">
      <c r="A7" s="78" t="s">
        <v>0</v>
      </c>
      <c r="B7" s="84" t="s">
        <v>76</v>
      </c>
      <c r="C7" s="78" t="s">
        <v>77</v>
      </c>
      <c r="E7" s="46"/>
      <c r="G7" s="41" t="str">
        <f>CONCATENATE(G3,"_","plafond LFI/R")</f>
        <v>2017_plafond LFI/R</v>
      </c>
      <c r="H7" s="41" t="str">
        <f>CONCATENATE(G3,"_","Exé plafond")</f>
        <v>2017_Exé plafond</v>
      </c>
      <c r="J7" s="42" t="str">
        <f>CONCATENATE(J3,"_","SE LP")</f>
        <v>2018_SE LP</v>
      </c>
      <c r="K7" s="42" t="str">
        <f>CONCATENATE($J$3,"_","Plafond LFI")</f>
        <v>2018_Plafond LFI</v>
      </c>
      <c r="L7" s="42" t="str">
        <f>CONCATENATE($J$3,"_","prév. éxé plafond")</f>
        <v>2018_prév. éxé plafond</v>
      </c>
      <c r="M7" s="42"/>
      <c r="O7" s="40"/>
      <c r="P7" s="40" t="e">
        <f>CONCATENATE(#REF!,"_","SE")</f>
        <v>#REF!</v>
      </c>
      <c r="Q7" s="40"/>
      <c r="R7" s="40" t="e">
        <f>CONCATENATE(#REF!,"_","abatt. vac")</f>
        <v>#REF!</v>
      </c>
      <c r="S7" s="40" t="e">
        <f>CONCATENATE(#REF!,"_","plafond cst")</f>
        <v>#REF!</v>
      </c>
      <c r="T7" s="40" t="e">
        <f>CONCATENATE(#REF!,"_","autre")</f>
        <v>#REF!</v>
      </c>
      <c r="U7" s="48"/>
      <c r="V7" s="49" t="str">
        <f>CONCATENATE($V$3,"_SE")</f>
        <v>2020_SE</v>
      </c>
      <c r="W7" s="49"/>
      <c r="X7" s="49" t="str">
        <f>CONCATENATE($V$3,"_Plafond")</f>
        <v>2020_Plafond</v>
      </c>
      <c r="Y7" s="49" t="str">
        <f>CONCATENATE($V$3,"_Plafond")</f>
        <v>2020_Plafond</v>
      </c>
      <c r="AA7" s="34"/>
    </row>
    <row r="8" spans="1:27" s="106" customFormat="1" ht="15">
      <c r="A8" s="104" t="s">
        <v>57</v>
      </c>
      <c r="B8" s="105"/>
      <c r="C8" s="104"/>
      <c r="E8" s="107">
        <f>SUM(E10:E72)</f>
        <v>0</v>
      </c>
      <c r="F8" s="108"/>
      <c r="G8" s="109">
        <f>SUM(G10:G72)</f>
        <v>0</v>
      </c>
      <c r="H8" s="109">
        <f>SUM(H10:H72)</f>
        <v>0</v>
      </c>
      <c r="I8" s="108"/>
      <c r="J8" s="110">
        <f t="shared" ref="J8:M8" si="0">SUM(J10:J72)</f>
        <v>0</v>
      </c>
      <c r="K8" s="110">
        <f t="shared" si="0"/>
        <v>0</v>
      </c>
      <c r="L8" s="110">
        <f t="shared" si="0"/>
        <v>0</v>
      </c>
      <c r="M8" s="110">
        <f t="shared" si="0"/>
        <v>0</v>
      </c>
      <c r="N8" s="108"/>
      <c r="O8" s="111">
        <f t="shared" ref="O8:T8" si="1">SUM(O10:O72)</f>
        <v>0</v>
      </c>
      <c r="P8" s="111">
        <f t="shared" si="1"/>
        <v>0</v>
      </c>
      <c r="Q8" s="111">
        <f t="shared" si="1"/>
        <v>0</v>
      </c>
      <c r="R8" s="111">
        <f>SUM(R10:R72)</f>
        <v>0</v>
      </c>
      <c r="S8" s="111">
        <f t="shared" si="1"/>
        <v>0</v>
      </c>
      <c r="T8" s="111">
        <f t="shared" si="1"/>
        <v>0</v>
      </c>
      <c r="U8" s="112"/>
      <c r="V8" s="113">
        <f>SUM(V10:V72)</f>
        <v>0</v>
      </c>
      <c r="W8" s="113">
        <f>SUM(W10:W72)</f>
        <v>0</v>
      </c>
      <c r="X8" s="113">
        <f>SUM(X10:X72)</f>
        <v>0</v>
      </c>
      <c r="Y8" s="113">
        <f>SUM(Y10:Y72)</f>
        <v>0</v>
      </c>
      <c r="AA8" s="114"/>
    </row>
    <row r="9" spans="1:27" s="117" customFormat="1" ht="4.1500000000000004" customHeight="1">
      <c r="A9" s="115"/>
      <c r="B9" s="116"/>
      <c r="C9" s="115"/>
      <c r="E9" s="118"/>
      <c r="F9" s="119"/>
      <c r="G9" s="118"/>
      <c r="H9" s="118"/>
      <c r="I9" s="119"/>
      <c r="J9" s="118"/>
      <c r="K9" s="118"/>
      <c r="L9" s="118"/>
      <c r="M9" s="118"/>
      <c r="N9" s="119"/>
      <c r="O9" s="118"/>
      <c r="P9" s="118"/>
      <c r="Q9" s="118"/>
      <c r="R9" s="118"/>
      <c r="S9" s="118"/>
      <c r="T9" s="118"/>
      <c r="U9" s="118"/>
      <c r="V9" s="118"/>
      <c r="W9" s="118"/>
      <c r="X9" s="118"/>
      <c r="Y9" s="118"/>
      <c r="AA9" s="120"/>
    </row>
    <row r="10" spans="1:27" s="92" customFormat="1" ht="14.45" customHeight="1">
      <c r="A10" s="90" t="str">
        <f t="shared" ref="A10:A41" si="2">IFERROR(VLOOKUP(C10,_NI2018,3,FALSE),"")</f>
        <v/>
      </c>
      <c r="B10" s="91" t="str">
        <f t="shared" ref="B10:B41" si="3">IFERROR(VLOOKUP(C10,_NI2018,4,FALSE),"")</f>
        <v/>
      </c>
      <c r="C10" s="102"/>
      <c r="E10" s="140" t="str">
        <f t="shared" ref="E10:E41" si="4">IFERROR(VLOOKUP(C10,_NI2018,5,FALSE),"")</f>
        <v/>
      </c>
      <c r="F10" s="93"/>
      <c r="G10" s="140" t="str">
        <f t="shared" ref="G10:G41" si="5">IFERROR(VLOOKUP(C10,_NI2018,6,FALSE),"")</f>
        <v/>
      </c>
      <c r="H10" s="99"/>
      <c r="I10" s="93"/>
      <c r="J10" s="143"/>
      <c r="K10" s="140" t="str">
        <f t="shared" ref="K10:K41" si="6">IFERROR(VLOOKUP(C10,_NI2018,7,FALSE),"")</f>
        <v/>
      </c>
      <c r="L10" s="143"/>
      <c r="M10" s="143"/>
      <c r="N10" s="100"/>
      <c r="O10" s="143"/>
      <c r="P10" s="99"/>
      <c r="Q10" s="99"/>
      <c r="R10" s="99"/>
      <c r="S10" s="143"/>
      <c r="T10" s="99"/>
      <c r="U10" s="99"/>
      <c r="V10" s="99"/>
      <c r="W10" s="99"/>
      <c r="X10" s="143"/>
      <c r="Y10" s="99"/>
      <c r="Z10" s="101"/>
      <c r="AA10" s="121"/>
    </row>
    <row r="11" spans="1:27" s="92" customFormat="1" ht="14.45" customHeight="1">
      <c r="A11" s="90" t="str">
        <f t="shared" si="2"/>
        <v/>
      </c>
      <c r="B11" s="91" t="str">
        <f t="shared" si="3"/>
        <v/>
      </c>
      <c r="C11" s="102"/>
      <c r="E11" s="140" t="str">
        <f t="shared" si="4"/>
        <v/>
      </c>
      <c r="F11" s="93"/>
      <c r="G11" s="140" t="str">
        <f t="shared" si="5"/>
        <v/>
      </c>
      <c r="H11" s="99"/>
      <c r="I11" s="93"/>
      <c r="J11" s="143"/>
      <c r="K11" s="140" t="str">
        <f t="shared" si="6"/>
        <v/>
      </c>
      <c r="L11" s="143"/>
      <c r="M11" s="143"/>
      <c r="N11" s="100"/>
      <c r="O11" s="143"/>
      <c r="P11" s="99"/>
      <c r="Q11" s="99"/>
      <c r="R11" s="99"/>
      <c r="S11" s="143"/>
      <c r="T11" s="99"/>
      <c r="U11" s="99"/>
      <c r="V11" s="99"/>
      <c r="W11" s="99"/>
      <c r="X11" s="143"/>
      <c r="Y11" s="99"/>
      <c r="Z11" s="101"/>
      <c r="AA11" s="121"/>
    </row>
    <row r="12" spans="1:27" s="92" customFormat="1" ht="14.45" customHeight="1">
      <c r="A12" s="90" t="str">
        <f t="shared" si="2"/>
        <v/>
      </c>
      <c r="B12" s="91" t="str">
        <f t="shared" si="3"/>
        <v/>
      </c>
      <c r="C12" s="102"/>
      <c r="E12" s="140" t="str">
        <f t="shared" si="4"/>
        <v/>
      </c>
      <c r="F12" s="93"/>
      <c r="G12" s="140" t="str">
        <f t="shared" si="5"/>
        <v/>
      </c>
      <c r="H12" s="99"/>
      <c r="I12" s="93"/>
      <c r="J12" s="143"/>
      <c r="K12" s="140" t="str">
        <f t="shared" si="6"/>
        <v/>
      </c>
      <c r="L12" s="143"/>
      <c r="M12" s="143"/>
      <c r="N12" s="100"/>
      <c r="O12" s="143"/>
      <c r="P12" s="99"/>
      <c r="Q12" s="99"/>
      <c r="R12" s="99"/>
      <c r="S12" s="143"/>
      <c r="T12" s="99"/>
      <c r="U12" s="99"/>
      <c r="V12" s="99"/>
      <c r="W12" s="99"/>
      <c r="X12" s="143"/>
      <c r="Y12" s="99"/>
      <c r="Z12" s="101"/>
      <c r="AA12" s="121"/>
    </row>
    <row r="13" spans="1:27" s="92" customFormat="1" ht="14.45" customHeight="1">
      <c r="A13" s="90" t="str">
        <f t="shared" si="2"/>
        <v/>
      </c>
      <c r="B13" s="91" t="str">
        <f t="shared" si="3"/>
        <v/>
      </c>
      <c r="C13" s="102"/>
      <c r="E13" s="140" t="str">
        <f t="shared" si="4"/>
        <v/>
      </c>
      <c r="F13" s="93"/>
      <c r="G13" s="140" t="str">
        <f t="shared" si="5"/>
        <v/>
      </c>
      <c r="H13" s="99"/>
      <c r="I13" s="93"/>
      <c r="J13" s="143"/>
      <c r="K13" s="140" t="str">
        <f t="shared" si="6"/>
        <v/>
      </c>
      <c r="L13" s="143"/>
      <c r="M13" s="143"/>
      <c r="N13" s="100"/>
      <c r="O13" s="143"/>
      <c r="P13" s="99"/>
      <c r="Q13" s="99"/>
      <c r="R13" s="99"/>
      <c r="S13" s="143"/>
      <c r="T13" s="99"/>
      <c r="U13" s="99"/>
      <c r="V13" s="99"/>
      <c r="W13" s="99"/>
      <c r="X13" s="143"/>
      <c r="Y13" s="99"/>
      <c r="Z13" s="101"/>
      <c r="AA13" s="121"/>
    </row>
    <row r="14" spans="1:27" s="92" customFormat="1" ht="14.45" customHeight="1">
      <c r="A14" s="90" t="str">
        <f t="shared" si="2"/>
        <v/>
      </c>
      <c r="B14" s="91" t="str">
        <f t="shared" si="3"/>
        <v/>
      </c>
      <c r="C14" s="102"/>
      <c r="E14" s="140" t="str">
        <f t="shared" si="4"/>
        <v/>
      </c>
      <c r="F14" s="93"/>
      <c r="G14" s="140" t="str">
        <f t="shared" si="5"/>
        <v/>
      </c>
      <c r="H14" s="99"/>
      <c r="I14" s="93"/>
      <c r="J14" s="143"/>
      <c r="K14" s="140" t="str">
        <f t="shared" si="6"/>
        <v/>
      </c>
      <c r="L14" s="143"/>
      <c r="M14" s="143"/>
      <c r="N14" s="100"/>
      <c r="O14" s="143"/>
      <c r="P14" s="99"/>
      <c r="Q14" s="99"/>
      <c r="R14" s="99"/>
      <c r="S14" s="143"/>
      <c r="T14" s="99"/>
      <c r="U14" s="99"/>
      <c r="V14" s="99"/>
      <c r="W14" s="99"/>
      <c r="X14" s="143"/>
      <c r="Y14" s="99"/>
      <c r="Z14" s="101"/>
      <c r="AA14" s="121"/>
    </row>
    <row r="15" spans="1:27" s="92" customFormat="1" ht="14.45" customHeight="1">
      <c r="A15" s="90" t="str">
        <f t="shared" si="2"/>
        <v/>
      </c>
      <c r="B15" s="91" t="str">
        <f t="shared" si="3"/>
        <v/>
      </c>
      <c r="C15" s="102"/>
      <c r="E15" s="140" t="str">
        <f t="shared" si="4"/>
        <v/>
      </c>
      <c r="F15" s="93"/>
      <c r="G15" s="140" t="str">
        <f t="shared" si="5"/>
        <v/>
      </c>
      <c r="H15" s="99"/>
      <c r="I15" s="93"/>
      <c r="J15" s="143"/>
      <c r="K15" s="140" t="str">
        <f t="shared" si="6"/>
        <v/>
      </c>
      <c r="L15" s="143"/>
      <c r="M15" s="143"/>
      <c r="N15" s="100"/>
      <c r="O15" s="143"/>
      <c r="P15" s="99"/>
      <c r="Q15" s="99"/>
      <c r="R15" s="99"/>
      <c r="S15" s="143"/>
      <c r="T15" s="99"/>
      <c r="U15" s="99"/>
      <c r="V15" s="99"/>
      <c r="W15" s="99"/>
      <c r="X15" s="143"/>
      <c r="Y15" s="99"/>
      <c r="Z15" s="101"/>
      <c r="AA15" s="121"/>
    </row>
    <row r="16" spans="1:27" s="92" customFormat="1" ht="14.45" customHeight="1">
      <c r="A16" s="90" t="str">
        <f t="shared" si="2"/>
        <v/>
      </c>
      <c r="B16" s="91" t="str">
        <f t="shared" si="3"/>
        <v/>
      </c>
      <c r="C16" s="102"/>
      <c r="E16" s="140" t="str">
        <f t="shared" si="4"/>
        <v/>
      </c>
      <c r="F16" s="93"/>
      <c r="G16" s="140" t="str">
        <f t="shared" si="5"/>
        <v/>
      </c>
      <c r="H16" s="99"/>
      <c r="I16" s="93"/>
      <c r="J16" s="143"/>
      <c r="K16" s="140" t="str">
        <f t="shared" si="6"/>
        <v/>
      </c>
      <c r="L16" s="143"/>
      <c r="M16" s="143"/>
      <c r="N16" s="100"/>
      <c r="O16" s="143"/>
      <c r="P16" s="99"/>
      <c r="Q16" s="99"/>
      <c r="R16" s="99"/>
      <c r="S16" s="143"/>
      <c r="T16" s="99"/>
      <c r="U16" s="99"/>
      <c r="V16" s="99"/>
      <c r="W16" s="99"/>
      <c r="X16" s="143"/>
      <c r="Y16" s="99"/>
      <c r="Z16" s="101"/>
      <c r="AA16" s="121"/>
    </row>
    <row r="17" spans="1:27" s="92" customFormat="1" ht="14.45" customHeight="1">
      <c r="A17" s="90" t="str">
        <f t="shared" si="2"/>
        <v/>
      </c>
      <c r="B17" s="91" t="str">
        <f t="shared" si="3"/>
        <v/>
      </c>
      <c r="C17" s="102"/>
      <c r="E17" s="140" t="str">
        <f t="shared" si="4"/>
        <v/>
      </c>
      <c r="F17" s="93"/>
      <c r="G17" s="140" t="str">
        <f t="shared" si="5"/>
        <v/>
      </c>
      <c r="H17" s="99"/>
      <c r="I17" s="93"/>
      <c r="J17" s="143"/>
      <c r="K17" s="140" t="str">
        <f t="shared" si="6"/>
        <v/>
      </c>
      <c r="L17" s="143"/>
      <c r="M17" s="143"/>
      <c r="N17" s="100"/>
      <c r="O17" s="143"/>
      <c r="P17" s="99"/>
      <c r="Q17" s="99"/>
      <c r="R17" s="99"/>
      <c r="S17" s="143"/>
      <c r="T17" s="99"/>
      <c r="U17" s="99"/>
      <c r="V17" s="99"/>
      <c r="W17" s="99"/>
      <c r="X17" s="143"/>
      <c r="Y17" s="99"/>
      <c r="Z17" s="101"/>
      <c r="AA17" s="121"/>
    </row>
    <row r="18" spans="1:27" s="92" customFormat="1" ht="14.45" customHeight="1">
      <c r="A18" s="90" t="str">
        <f t="shared" si="2"/>
        <v/>
      </c>
      <c r="B18" s="91" t="str">
        <f t="shared" si="3"/>
        <v/>
      </c>
      <c r="C18" s="102"/>
      <c r="E18" s="140" t="str">
        <f t="shared" si="4"/>
        <v/>
      </c>
      <c r="F18" s="93"/>
      <c r="G18" s="140" t="str">
        <f t="shared" si="5"/>
        <v/>
      </c>
      <c r="H18" s="99"/>
      <c r="I18" s="93"/>
      <c r="J18" s="143"/>
      <c r="K18" s="140" t="str">
        <f t="shared" si="6"/>
        <v/>
      </c>
      <c r="L18" s="143"/>
      <c r="M18" s="143"/>
      <c r="N18" s="100"/>
      <c r="O18" s="143"/>
      <c r="P18" s="99"/>
      <c r="Q18" s="99"/>
      <c r="R18" s="99"/>
      <c r="S18" s="143"/>
      <c r="T18" s="99"/>
      <c r="U18" s="99"/>
      <c r="V18" s="99"/>
      <c r="W18" s="99"/>
      <c r="X18" s="143"/>
      <c r="Y18" s="99"/>
      <c r="Z18" s="101"/>
      <c r="AA18" s="121"/>
    </row>
    <row r="19" spans="1:27" s="92" customFormat="1" ht="14.45" customHeight="1">
      <c r="A19" s="90" t="str">
        <f t="shared" si="2"/>
        <v/>
      </c>
      <c r="B19" s="91" t="str">
        <f t="shared" si="3"/>
        <v/>
      </c>
      <c r="C19" s="102"/>
      <c r="E19" s="140" t="str">
        <f t="shared" si="4"/>
        <v/>
      </c>
      <c r="F19" s="93"/>
      <c r="G19" s="140" t="str">
        <f t="shared" si="5"/>
        <v/>
      </c>
      <c r="H19" s="99"/>
      <c r="I19" s="93"/>
      <c r="J19" s="143"/>
      <c r="K19" s="140" t="str">
        <f t="shared" si="6"/>
        <v/>
      </c>
      <c r="L19" s="143"/>
      <c r="M19" s="143"/>
      <c r="N19" s="100"/>
      <c r="O19" s="143"/>
      <c r="P19" s="99"/>
      <c r="Q19" s="99"/>
      <c r="R19" s="99"/>
      <c r="S19" s="143"/>
      <c r="T19" s="99"/>
      <c r="U19" s="99"/>
      <c r="V19" s="99"/>
      <c r="W19" s="99"/>
      <c r="X19" s="143"/>
      <c r="Y19" s="99"/>
      <c r="Z19" s="101"/>
      <c r="AA19" s="121"/>
    </row>
    <row r="20" spans="1:27" s="92" customFormat="1" ht="14.45" customHeight="1">
      <c r="A20" s="90" t="str">
        <f t="shared" si="2"/>
        <v/>
      </c>
      <c r="B20" s="91" t="str">
        <f t="shared" si="3"/>
        <v/>
      </c>
      <c r="C20" s="102"/>
      <c r="E20" s="140" t="str">
        <f t="shared" si="4"/>
        <v/>
      </c>
      <c r="F20" s="93"/>
      <c r="G20" s="140" t="str">
        <f t="shared" si="5"/>
        <v/>
      </c>
      <c r="H20" s="99"/>
      <c r="I20" s="93"/>
      <c r="J20" s="143"/>
      <c r="K20" s="140" t="str">
        <f t="shared" si="6"/>
        <v/>
      </c>
      <c r="L20" s="143"/>
      <c r="M20" s="143"/>
      <c r="N20" s="100"/>
      <c r="O20" s="143"/>
      <c r="P20" s="99"/>
      <c r="Q20" s="99"/>
      <c r="R20" s="99"/>
      <c r="S20" s="143"/>
      <c r="T20" s="99"/>
      <c r="U20" s="99"/>
      <c r="V20" s="99"/>
      <c r="W20" s="99"/>
      <c r="X20" s="143"/>
      <c r="Y20" s="99"/>
      <c r="Z20" s="101"/>
      <c r="AA20" s="121"/>
    </row>
    <row r="21" spans="1:27" s="92" customFormat="1" ht="14.45" customHeight="1">
      <c r="A21" s="90" t="str">
        <f t="shared" si="2"/>
        <v/>
      </c>
      <c r="B21" s="91" t="str">
        <f t="shared" si="3"/>
        <v/>
      </c>
      <c r="C21" s="102"/>
      <c r="E21" s="140" t="str">
        <f t="shared" si="4"/>
        <v/>
      </c>
      <c r="F21" s="93"/>
      <c r="G21" s="140" t="str">
        <f t="shared" si="5"/>
        <v/>
      </c>
      <c r="H21" s="99"/>
      <c r="I21" s="93"/>
      <c r="J21" s="143"/>
      <c r="K21" s="140" t="str">
        <f t="shared" si="6"/>
        <v/>
      </c>
      <c r="L21" s="143"/>
      <c r="M21" s="143"/>
      <c r="N21" s="100"/>
      <c r="O21" s="143"/>
      <c r="P21" s="99"/>
      <c r="Q21" s="99"/>
      <c r="R21" s="99"/>
      <c r="S21" s="143"/>
      <c r="T21" s="99"/>
      <c r="U21" s="99"/>
      <c r="V21" s="99"/>
      <c r="W21" s="99"/>
      <c r="X21" s="143"/>
      <c r="Y21" s="99"/>
      <c r="Z21" s="101"/>
      <c r="AA21" s="121"/>
    </row>
    <row r="22" spans="1:27" s="92" customFormat="1" ht="14.45" customHeight="1">
      <c r="A22" s="90" t="str">
        <f t="shared" si="2"/>
        <v/>
      </c>
      <c r="B22" s="91" t="str">
        <f t="shared" si="3"/>
        <v/>
      </c>
      <c r="C22" s="102"/>
      <c r="E22" s="140" t="str">
        <f t="shared" si="4"/>
        <v/>
      </c>
      <c r="F22" s="93"/>
      <c r="G22" s="140" t="str">
        <f t="shared" si="5"/>
        <v/>
      </c>
      <c r="H22" s="99"/>
      <c r="I22" s="93"/>
      <c r="J22" s="143"/>
      <c r="K22" s="140" t="str">
        <f t="shared" si="6"/>
        <v/>
      </c>
      <c r="L22" s="143"/>
      <c r="M22" s="143"/>
      <c r="N22" s="100"/>
      <c r="O22" s="143"/>
      <c r="P22" s="99"/>
      <c r="Q22" s="99"/>
      <c r="R22" s="99"/>
      <c r="S22" s="143"/>
      <c r="T22" s="99"/>
      <c r="U22" s="99"/>
      <c r="V22" s="99"/>
      <c r="W22" s="99"/>
      <c r="X22" s="143"/>
      <c r="Y22" s="99"/>
      <c r="Z22" s="101"/>
      <c r="AA22" s="121"/>
    </row>
    <row r="23" spans="1:27" s="92" customFormat="1" ht="14.45" customHeight="1">
      <c r="A23" s="90" t="str">
        <f t="shared" si="2"/>
        <v/>
      </c>
      <c r="B23" s="91" t="str">
        <f t="shared" si="3"/>
        <v/>
      </c>
      <c r="C23" s="102"/>
      <c r="E23" s="140" t="str">
        <f t="shared" si="4"/>
        <v/>
      </c>
      <c r="F23" s="93"/>
      <c r="G23" s="140" t="str">
        <f t="shared" si="5"/>
        <v/>
      </c>
      <c r="H23" s="99"/>
      <c r="I23" s="93"/>
      <c r="J23" s="143"/>
      <c r="K23" s="140" t="str">
        <f t="shared" si="6"/>
        <v/>
      </c>
      <c r="L23" s="143"/>
      <c r="M23" s="143"/>
      <c r="N23" s="100"/>
      <c r="O23" s="143"/>
      <c r="P23" s="99"/>
      <c r="Q23" s="99"/>
      <c r="R23" s="99"/>
      <c r="S23" s="143"/>
      <c r="T23" s="99"/>
      <c r="U23" s="99"/>
      <c r="V23" s="99"/>
      <c r="W23" s="99"/>
      <c r="X23" s="143"/>
      <c r="Y23" s="99"/>
      <c r="Z23" s="101"/>
      <c r="AA23" s="121"/>
    </row>
    <row r="24" spans="1:27" s="92" customFormat="1" ht="14.45" customHeight="1">
      <c r="A24" s="90" t="str">
        <f t="shared" si="2"/>
        <v/>
      </c>
      <c r="B24" s="91" t="str">
        <f t="shared" si="3"/>
        <v/>
      </c>
      <c r="C24" s="102"/>
      <c r="E24" s="140" t="str">
        <f t="shared" si="4"/>
        <v/>
      </c>
      <c r="F24" s="93"/>
      <c r="G24" s="140" t="str">
        <f t="shared" si="5"/>
        <v/>
      </c>
      <c r="H24" s="99"/>
      <c r="I24" s="93"/>
      <c r="J24" s="143"/>
      <c r="K24" s="140" t="str">
        <f t="shared" si="6"/>
        <v/>
      </c>
      <c r="L24" s="143"/>
      <c r="M24" s="143"/>
      <c r="N24" s="100"/>
      <c r="O24" s="143"/>
      <c r="P24" s="99"/>
      <c r="Q24" s="99"/>
      <c r="R24" s="99"/>
      <c r="S24" s="143"/>
      <c r="T24" s="99"/>
      <c r="U24" s="99"/>
      <c r="V24" s="99"/>
      <c r="W24" s="99"/>
      <c r="X24" s="143"/>
      <c r="Y24" s="99"/>
      <c r="Z24" s="101"/>
      <c r="AA24" s="121"/>
    </row>
    <row r="25" spans="1:27" s="92" customFormat="1" ht="14.45" customHeight="1">
      <c r="A25" s="90" t="str">
        <f t="shared" si="2"/>
        <v/>
      </c>
      <c r="B25" s="91" t="str">
        <f t="shared" si="3"/>
        <v/>
      </c>
      <c r="C25" s="102"/>
      <c r="E25" s="140" t="str">
        <f t="shared" si="4"/>
        <v/>
      </c>
      <c r="F25" s="93"/>
      <c r="G25" s="140" t="str">
        <f t="shared" si="5"/>
        <v/>
      </c>
      <c r="H25" s="99"/>
      <c r="I25" s="93"/>
      <c r="J25" s="143"/>
      <c r="K25" s="140" t="str">
        <f t="shared" si="6"/>
        <v/>
      </c>
      <c r="L25" s="143"/>
      <c r="M25" s="143"/>
      <c r="N25" s="100"/>
      <c r="O25" s="143"/>
      <c r="P25" s="99"/>
      <c r="Q25" s="99"/>
      <c r="R25" s="99"/>
      <c r="S25" s="143"/>
      <c r="T25" s="99"/>
      <c r="U25" s="99"/>
      <c r="V25" s="99"/>
      <c r="W25" s="99"/>
      <c r="X25" s="143"/>
      <c r="Y25" s="99"/>
      <c r="Z25" s="101"/>
      <c r="AA25" s="121"/>
    </row>
    <row r="26" spans="1:27" s="92" customFormat="1" ht="14.45" customHeight="1">
      <c r="A26" s="90" t="str">
        <f t="shared" si="2"/>
        <v/>
      </c>
      <c r="B26" s="91" t="str">
        <f t="shared" si="3"/>
        <v/>
      </c>
      <c r="C26" s="102"/>
      <c r="E26" s="140" t="str">
        <f t="shared" si="4"/>
        <v/>
      </c>
      <c r="F26" s="93"/>
      <c r="G26" s="140" t="str">
        <f t="shared" si="5"/>
        <v/>
      </c>
      <c r="H26" s="99"/>
      <c r="I26" s="93"/>
      <c r="J26" s="143"/>
      <c r="K26" s="140" t="str">
        <f t="shared" si="6"/>
        <v/>
      </c>
      <c r="L26" s="143"/>
      <c r="M26" s="143"/>
      <c r="N26" s="100"/>
      <c r="O26" s="143"/>
      <c r="P26" s="99"/>
      <c r="Q26" s="99"/>
      <c r="R26" s="99"/>
      <c r="S26" s="143"/>
      <c r="T26" s="99"/>
      <c r="U26" s="99"/>
      <c r="V26" s="99"/>
      <c r="W26" s="99"/>
      <c r="X26" s="143"/>
      <c r="Y26" s="99"/>
      <c r="Z26" s="101"/>
      <c r="AA26" s="121"/>
    </row>
    <row r="27" spans="1:27" s="92" customFormat="1" ht="14.45" customHeight="1">
      <c r="A27" s="90" t="str">
        <f t="shared" si="2"/>
        <v/>
      </c>
      <c r="B27" s="91" t="str">
        <f t="shared" si="3"/>
        <v/>
      </c>
      <c r="C27" s="102"/>
      <c r="E27" s="140" t="str">
        <f t="shared" si="4"/>
        <v/>
      </c>
      <c r="F27" s="93"/>
      <c r="G27" s="140" t="str">
        <f t="shared" si="5"/>
        <v/>
      </c>
      <c r="H27" s="99"/>
      <c r="I27" s="93"/>
      <c r="J27" s="143"/>
      <c r="K27" s="140" t="str">
        <f t="shared" si="6"/>
        <v/>
      </c>
      <c r="L27" s="143"/>
      <c r="M27" s="143"/>
      <c r="N27" s="100"/>
      <c r="O27" s="143"/>
      <c r="P27" s="99"/>
      <c r="Q27" s="99"/>
      <c r="R27" s="99"/>
      <c r="S27" s="143"/>
      <c r="T27" s="99"/>
      <c r="U27" s="99"/>
      <c r="V27" s="99"/>
      <c r="W27" s="99"/>
      <c r="X27" s="143"/>
      <c r="Y27" s="99"/>
      <c r="Z27" s="101"/>
      <c r="AA27" s="121"/>
    </row>
    <row r="28" spans="1:27" s="92" customFormat="1" ht="14.45" customHeight="1">
      <c r="A28" s="90" t="str">
        <f t="shared" si="2"/>
        <v/>
      </c>
      <c r="B28" s="91" t="str">
        <f t="shared" si="3"/>
        <v/>
      </c>
      <c r="C28" s="102"/>
      <c r="E28" s="140" t="str">
        <f t="shared" si="4"/>
        <v/>
      </c>
      <c r="F28" s="93"/>
      <c r="G28" s="140" t="str">
        <f t="shared" si="5"/>
        <v/>
      </c>
      <c r="H28" s="99"/>
      <c r="I28" s="93"/>
      <c r="J28" s="143"/>
      <c r="K28" s="140" t="str">
        <f t="shared" si="6"/>
        <v/>
      </c>
      <c r="L28" s="143"/>
      <c r="M28" s="143"/>
      <c r="N28" s="100"/>
      <c r="O28" s="143"/>
      <c r="P28" s="99"/>
      <c r="Q28" s="99"/>
      <c r="R28" s="99"/>
      <c r="S28" s="143"/>
      <c r="T28" s="99"/>
      <c r="U28" s="99"/>
      <c r="V28" s="99"/>
      <c r="W28" s="99"/>
      <c r="X28" s="143"/>
      <c r="Y28" s="99"/>
      <c r="Z28" s="101"/>
      <c r="AA28" s="121"/>
    </row>
    <row r="29" spans="1:27" s="92" customFormat="1" ht="14.45" customHeight="1">
      <c r="A29" s="90" t="str">
        <f t="shared" si="2"/>
        <v/>
      </c>
      <c r="B29" s="91" t="str">
        <f t="shared" si="3"/>
        <v/>
      </c>
      <c r="C29" s="102"/>
      <c r="E29" s="140" t="str">
        <f t="shared" si="4"/>
        <v/>
      </c>
      <c r="F29" s="93"/>
      <c r="G29" s="140" t="str">
        <f t="shared" si="5"/>
        <v/>
      </c>
      <c r="H29" s="99"/>
      <c r="I29" s="93"/>
      <c r="J29" s="143"/>
      <c r="K29" s="140" t="str">
        <f t="shared" si="6"/>
        <v/>
      </c>
      <c r="L29" s="143"/>
      <c r="M29" s="143"/>
      <c r="N29" s="100"/>
      <c r="O29" s="143"/>
      <c r="P29" s="99"/>
      <c r="Q29" s="99"/>
      <c r="R29" s="99"/>
      <c r="S29" s="143"/>
      <c r="T29" s="99"/>
      <c r="U29" s="99"/>
      <c r="V29" s="99"/>
      <c r="W29" s="99"/>
      <c r="X29" s="143"/>
      <c r="Y29" s="99"/>
      <c r="Z29" s="101"/>
      <c r="AA29" s="121"/>
    </row>
    <row r="30" spans="1:27" s="92" customFormat="1" ht="14.45" customHeight="1">
      <c r="A30" s="90" t="str">
        <f t="shared" si="2"/>
        <v/>
      </c>
      <c r="B30" s="91" t="str">
        <f t="shared" si="3"/>
        <v/>
      </c>
      <c r="C30" s="102"/>
      <c r="E30" s="140" t="str">
        <f t="shared" si="4"/>
        <v/>
      </c>
      <c r="F30" s="93"/>
      <c r="G30" s="140" t="str">
        <f t="shared" si="5"/>
        <v/>
      </c>
      <c r="H30" s="99"/>
      <c r="I30" s="93"/>
      <c r="J30" s="143"/>
      <c r="K30" s="140" t="str">
        <f t="shared" si="6"/>
        <v/>
      </c>
      <c r="L30" s="143"/>
      <c r="M30" s="143"/>
      <c r="N30" s="100"/>
      <c r="O30" s="143"/>
      <c r="P30" s="99"/>
      <c r="Q30" s="99"/>
      <c r="R30" s="99"/>
      <c r="S30" s="143"/>
      <c r="T30" s="99"/>
      <c r="U30" s="99"/>
      <c r="V30" s="99"/>
      <c r="W30" s="99"/>
      <c r="X30" s="143"/>
      <c r="Y30" s="99"/>
      <c r="Z30" s="101"/>
      <c r="AA30" s="121"/>
    </row>
    <row r="31" spans="1:27" s="92" customFormat="1" ht="14.45" customHeight="1">
      <c r="A31" s="90" t="str">
        <f t="shared" si="2"/>
        <v/>
      </c>
      <c r="B31" s="91" t="str">
        <f t="shared" si="3"/>
        <v/>
      </c>
      <c r="C31" s="102"/>
      <c r="E31" s="140" t="str">
        <f t="shared" si="4"/>
        <v/>
      </c>
      <c r="F31" s="93"/>
      <c r="G31" s="140" t="str">
        <f t="shared" si="5"/>
        <v/>
      </c>
      <c r="H31" s="99"/>
      <c r="I31" s="93"/>
      <c r="J31" s="143"/>
      <c r="K31" s="140" t="str">
        <f t="shared" si="6"/>
        <v/>
      </c>
      <c r="L31" s="143"/>
      <c r="M31" s="143"/>
      <c r="N31" s="100"/>
      <c r="O31" s="143"/>
      <c r="P31" s="99"/>
      <c r="Q31" s="99"/>
      <c r="R31" s="99"/>
      <c r="S31" s="143"/>
      <c r="T31" s="99"/>
      <c r="U31" s="99"/>
      <c r="V31" s="99"/>
      <c r="W31" s="99"/>
      <c r="X31" s="143"/>
      <c r="Y31" s="99"/>
      <c r="Z31" s="101"/>
      <c r="AA31" s="121"/>
    </row>
    <row r="32" spans="1:27" s="92" customFormat="1" ht="14.45" customHeight="1">
      <c r="A32" s="90" t="str">
        <f t="shared" si="2"/>
        <v/>
      </c>
      <c r="B32" s="91" t="str">
        <f t="shared" si="3"/>
        <v/>
      </c>
      <c r="C32" s="102"/>
      <c r="E32" s="140" t="str">
        <f t="shared" si="4"/>
        <v/>
      </c>
      <c r="F32" s="93"/>
      <c r="G32" s="140" t="str">
        <f t="shared" si="5"/>
        <v/>
      </c>
      <c r="H32" s="99"/>
      <c r="I32" s="93"/>
      <c r="J32" s="143"/>
      <c r="K32" s="140" t="str">
        <f t="shared" si="6"/>
        <v/>
      </c>
      <c r="L32" s="143"/>
      <c r="M32" s="143"/>
      <c r="N32" s="100"/>
      <c r="O32" s="143"/>
      <c r="P32" s="99"/>
      <c r="Q32" s="99"/>
      <c r="R32" s="99"/>
      <c r="S32" s="143"/>
      <c r="T32" s="99"/>
      <c r="U32" s="99"/>
      <c r="V32" s="99"/>
      <c r="W32" s="99"/>
      <c r="X32" s="143"/>
      <c r="Y32" s="99"/>
      <c r="Z32" s="101"/>
      <c r="AA32" s="121"/>
    </row>
    <row r="33" spans="1:27" s="92" customFormat="1" ht="14.45" customHeight="1">
      <c r="A33" s="90" t="str">
        <f t="shared" si="2"/>
        <v/>
      </c>
      <c r="B33" s="91" t="str">
        <f t="shared" si="3"/>
        <v/>
      </c>
      <c r="C33" s="102"/>
      <c r="E33" s="140" t="str">
        <f t="shared" si="4"/>
        <v/>
      </c>
      <c r="F33" s="93"/>
      <c r="G33" s="140" t="str">
        <f t="shared" si="5"/>
        <v/>
      </c>
      <c r="H33" s="99"/>
      <c r="I33" s="93"/>
      <c r="J33" s="143"/>
      <c r="K33" s="140" t="str">
        <f t="shared" si="6"/>
        <v/>
      </c>
      <c r="L33" s="143"/>
      <c r="M33" s="143"/>
      <c r="N33" s="100"/>
      <c r="O33" s="143"/>
      <c r="P33" s="99"/>
      <c r="Q33" s="99"/>
      <c r="R33" s="99"/>
      <c r="S33" s="143"/>
      <c r="T33" s="99"/>
      <c r="U33" s="99"/>
      <c r="V33" s="99"/>
      <c r="W33" s="99"/>
      <c r="X33" s="143"/>
      <c r="Y33" s="99"/>
      <c r="Z33" s="101"/>
      <c r="AA33" s="121"/>
    </row>
    <row r="34" spans="1:27" s="92" customFormat="1" ht="14.45" customHeight="1">
      <c r="A34" s="90" t="str">
        <f t="shared" si="2"/>
        <v/>
      </c>
      <c r="B34" s="91" t="str">
        <f t="shared" si="3"/>
        <v/>
      </c>
      <c r="C34" s="102"/>
      <c r="E34" s="140" t="str">
        <f t="shared" si="4"/>
        <v/>
      </c>
      <c r="F34" s="93"/>
      <c r="G34" s="140" t="str">
        <f t="shared" si="5"/>
        <v/>
      </c>
      <c r="H34" s="99"/>
      <c r="I34" s="93"/>
      <c r="J34" s="143"/>
      <c r="K34" s="140" t="str">
        <f t="shared" si="6"/>
        <v/>
      </c>
      <c r="L34" s="143"/>
      <c r="M34" s="143"/>
      <c r="N34" s="100"/>
      <c r="O34" s="143"/>
      <c r="P34" s="99"/>
      <c r="Q34" s="99"/>
      <c r="R34" s="99"/>
      <c r="S34" s="143"/>
      <c r="T34" s="99"/>
      <c r="U34" s="99"/>
      <c r="V34" s="99"/>
      <c r="W34" s="99"/>
      <c r="X34" s="143"/>
      <c r="Y34" s="99"/>
      <c r="Z34" s="101"/>
      <c r="AA34" s="121"/>
    </row>
    <row r="35" spans="1:27" s="92" customFormat="1" ht="14.45" customHeight="1">
      <c r="A35" s="90" t="str">
        <f t="shared" si="2"/>
        <v/>
      </c>
      <c r="B35" s="91" t="str">
        <f t="shared" si="3"/>
        <v/>
      </c>
      <c r="C35" s="102"/>
      <c r="E35" s="140" t="str">
        <f t="shared" si="4"/>
        <v/>
      </c>
      <c r="F35" s="93"/>
      <c r="G35" s="140" t="str">
        <f t="shared" si="5"/>
        <v/>
      </c>
      <c r="H35" s="99"/>
      <c r="I35" s="93"/>
      <c r="J35" s="143"/>
      <c r="K35" s="140" t="str">
        <f t="shared" si="6"/>
        <v/>
      </c>
      <c r="L35" s="143"/>
      <c r="M35" s="143"/>
      <c r="N35" s="100"/>
      <c r="O35" s="143"/>
      <c r="P35" s="99"/>
      <c r="Q35" s="99"/>
      <c r="R35" s="99"/>
      <c r="S35" s="143"/>
      <c r="T35" s="99"/>
      <c r="U35" s="99"/>
      <c r="V35" s="99"/>
      <c r="W35" s="99"/>
      <c r="X35" s="143"/>
      <c r="Y35" s="99"/>
      <c r="Z35" s="101"/>
      <c r="AA35" s="121"/>
    </row>
    <row r="36" spans="1:27" s="92" customFormat="1" ht="14.45" customHeight="1">
      <c r="A36" s="90" t="str">
        <f t="shared" si="2"/>
        <v/>
      </c>
      <c r="B36" s="91" t="str">
        <f t="shared" si="3"/>
        <v/>
      </c>
      <c r="C36" s="102"/>
      <c r="E36" s="140" t="str">
        <f t="shared" si="4"/>
        <v/>
      </c>
      <c r="F36" s="93"/>
      <c r="G36" s="140" t="str">
        <f t="shared" si="5"/>
        <v/>
      </c>
      <c r="H36" s="99"/>
      <c r="I36" s="93"/>
      <c r="J36" s="143"/>
      <c r="K36" s="140" t="str">
        <f t="shared" si="6"/>
        <v/>
      </c>
      <c r="L36" s="143"/>
      <c r="M36" s="143"/>
      <c r="N36" s="100"/>
      <c r="O36" s="143"/>
      <c r="P36" s="99"/>
      <c r="Q36" s="99"/>
      <c r="R36" s="99"/>
      <c r="S36" s="143"/>
      <c r="T36" s="99"/>
      <c r="U36" s="99"/>
      <c r="V36" s="99"/>
      <c r="W36" s="99"/>
      <c r="X36" s="143"/>
      <c r="Y36" s="99"/>
      <c r="Z36" s="101"/>
      <c r="AA36" s="121"/>
    </row>
    <row r="37" spans="1:27" s="92" customFormat="1" ht="14.45" customHeight="1">
      <c r="A37" s="90" t="str">
        <f t="shared" si="2"/>
        <v/>
      </c>
      <c r="B37" s="91" t="str">
        <f t="shared" si="3"/>
        <v/>
      </c>
      <c r="C37" s="102"/>
      <c r="E37" s="140" t="str">
        <f t="shared" si="4"/>
        <v/>
      </c>
      <c r="F37" s="93"/>
      <c r="G37" s="140" t="str">
        <f t="shared" si="5"/>
        <v/>
      </c>
      <c r="H37" s="99"/>
      <c r="I37" s="93"/>
      <c r="J37" s="143"/>
      <c r="K37" s="140" t="str">
        <f t="shared" si="6"/>
        <v/>
      </c>
      <c r="L37" s="143"/>
      <c r="M37" s="143"/>
      <c r="N37" s="100"/>
      <c r="O37" s="143"/>
      <c r="P37" s="99"/>
      <c r="Q37" s="99"/>
      <c r="R37" s="99"/>
      <c r="S37" s="143"/>
      <c r="T37" s="99"/>
      <c r="U37" s="99"/>
      <c r="V37" s="99"/>
      <c r="W37" s="99"/>
      <c r="X37" s="143"/>
      <c r="Y37" s="99"/>
      <c r="Z37" s="101"/>
      <c r="AA37" s="121"/>
    </row>
    <row r="38" spans="1:27" s="92" customFormat="1" ht="14.45" customHeight="1">
      <c r="A38" s="90" t="str">
        <f t="shared" si="2"/>
        <v/>
      </c>
      <c r="B38" s="91" t="str">
        <f t="shared" si="3"/>
        <v/>
      </c>
      <c r="C38" s="102"/>
      <c r="E38" s="140" t="str">
        <f t="shared" si="4"/>
        <v/>
      </c>
      <c r="F38" s="93"/>
      <c r="G38" s="140" t="str">
        <f t="shared" si="5"/>
        <v/>
      </c>
      <c r="H38" s="99"/>
      <c r="I38" s="93"/>
      <c r="J38" s="143"/>
      <c r="K38" s="140" t="str">
        <f t="shared" si="6"/>
        <v/>
      </c>
      <c r="L38" s="143"/>
      <c r="M38" s="143"/>
      <c r="N38" s="100"/>
      <c r="O38" s="143"/>
      <c r="P38" s="99"/>
      <c r="Q38" s="99"/>
      <c r="R38" s="99"/>
      <c r="S38" s="143"/>
      <c r="T38" s="99"/>
      <c r="U38" s="99"/>
      <c r="V38" s="99"/>
      <c r="W38" s="99"/>
      <c r="X38" s="143"/>
      <c r="Y38" s="99"/>
      <c r="Z38" s="101"/>
      <c r="AA38" s="121"/>
    </row>
    <row r="39" spans="1:27" s="92" customFormat="1" ht="14.45" customHeight="1">
      <c r="A39" s="90" t="str">
        <f t="shared" si="2"/>
        <v/>
      </c>
      <c r="B39" s="91" t="str">
        <f t="shared" si="3"/>
        <v/>
      </c>
      <c r="C39" s="102"/>
      <c r="E39" s="140" t="str">
        <f t="shared" si="4"/>
        <v/>
      </c>
      <c r="F39" s="93"/>
      <c r="G39" s="140" t="str">
        <f t="shared" si="5"/>
        <v/>
      </c>
      <c r="H39" s="99"/>
      <c r="I39" s="93"/>
      <c r="J39" s="143"/>
      <c r="K39" s="140" t="str">
        <f t="shared" si="6"/>
        <v/>
      </c>
      <c r="L39" s="143"/>
      <c r="M39" s="143"/>
      <c r="N39" s="100"/>
      <c r="O39" s="143"/>
      <c r="P39" s="99"/>
      <c r="Q39" s="99"/>
      <c r="R39" s="99"/>
      <c r="S39" s="143"/>
      <c r="T39" s="99"/>
      <c r="U39" s="99"/>
      <c r="V39" s="99"/>
      <c r="W39" s="99"/>
      <c r="X39" s="143"/>
      <c r="Y39" s="99"/>
      <c r="Z39" s="101"/>
      <c r="AA39" s="121"/>
    </row>
    <row r="40" spans="1:27" s="92" customFormat="1" ht="14.45" customHeight="1">
      <c r="A40" s="90" t="str">
        <f t="shared" si="2"/>
        <v/>
      </c>
      <c r="B40" s="91" t="str">
        <f t="shared" si="3"/>
        <v/>
      </c>
      <c r="C40" s="102"/>
      <c r="E40" s="140" t="str">
        <f t="shared" si="4"/>
        <v/>
      </c>
      <c r="F40" s="93"/>
      <c r="G40" s="140" t="str">
        <f t="shared" si="5"/>
        <v/>
      </c>
      <c r="H40" s="99"/>
      <c r="I40" s="93"/>
      <c r="J40" s="143"/>
      <c r="K40" s="140" t="str">
        <f t="shared" si="6"/>
        <v/>
      </c>
      <c r="L40" s="143"/>
      <c r="M40" s="143"/>
      <c r="N40" s="100"/>
      <c r="O40" s="143"/>
      <c r="P40" s="99"/>
      <c r="Q40" s="99"/>
      <c r="R40" s="99"/>
      <c r="S40" s="143"/>
      <c r="T40" s="99"/>
      <c r="U40" s="99"/>
      <c r="V40" s="99"/>
      <c r="W40" s="99"/>
      <c r="X40" s="143"/>
      <c r="Y40" s="99"/>
      <c r="Z40" s="101"/>
      <c r="AA40" s="121"/>
    </row>
    <row r="41" spans="1:27" s="92" customFormat="1" ht="14.45" customHeight="1">
      <c r="A41" s="90" t="str">
        <f t="shared" si="2"/>
        <v/>
      </c>
      <c r="B41" s="91" t="str">
        <f t="shared" si="3"/>
        <v/>
      </c>
      <c r="C41" s="102"/>
      <c r="E41" s="140" t="str">
        <f t="shared" si="4"/>
        <v/>
      </c>
      <c r="F41" s="93"/>
      <c r="G41" s="140" t="str">
        <f t="shared" si="5"/>
        <v/>
      </c>
      <c r="H41" s="99"/>
      <c r="I41" s="93"/>
      <c r="J41" s="143"/>
      <c r="K41" s="140" t="str">
        <f t="shared" si="6"/>
        <v/>
      </c>
      <c r="L41" s="143"/>
      <c r="M41" s="143"/>
      <c r="N41" s="100"/>
      <c r="O41" s="143"/>
      <c r="P41" s="99"/>
      <c r="Q41" s="99"/>
      <c r="R41" s="99"/>
      <c r="S41" s="143"/>
      <c r="T41" s="99"/>
      <c r="U41" s="99"/>
      <c r="V41" s="99"/>
      <c r="W41" s="99"/>
      <c r="X41" s="143"/>
      <c r="Y41" s="99"/>
      <c r="Z41" s="101"/>
      <c r="AA41" s="121"/>
    </row>
    <row r="42" spans="1:27" s="92" customFormat="1" ht="14.45" customHeight="1">
      <c r="A42" s="90" t="str">
        <f t="shared" ref="A42:A71" si="7">IFERROR(VLOOKUP(C42,_NI2018,3,FALSE),"")</f>
        <v/>
      </c>
      <c r="B42" s="91" t="str">
        <f t="shared" ref="B42:B71" si="8">IFERROR(VLOOKUP(C42,_NI2018,4,FALSE),"")</f>
        <v/>
      </c>
      <c r="C42" s="102"/>
      <c r="E42" s="140" t="str">
        <f t="shared" ref="E42:E71" si="9">IFERROR(VLOOKUP(C42,_NI2018,5,FALSE),"")</f>
        <v/>
      </c>
      <c r="F42" s="93"/>
      <c r="G42" s="140" t="str">
        <f t="shared" ref="G42:G71" si="10">IFERROR(VLOOKUP(C42,_NI2018,6,FALSE),"")</f>
        <v/>
      </c>
      <c r="H42" s="99"/>
      <c r="I42" s="93"/>
      <c r="J42" s="143"/>
      <c r="K42" s="140" t="str">
        <f t="shared" ref="K42:K71" si="11">IFERROR(VLOOKUP(C42,_NI2018,7,FALSE),"")</f>
        <v/>
      </c>
      <c r="L42" s="143"/>
      <c r="M42" s="143"/>
      <c r="N42" s="100"/>
      <c r="O42" s="143"/>
      <c r="P42" s="99"/>
      <c r="Q42" s="99"/>
      <c r="R42" s="99"/>
      <c r="S42" s="143"/>
      <c r="T42" s="99"/>
      <c r="U42" s="99"/>
      <c r="V42" s="99"/>
      <c r="W42" s="99"/>
      <c r="X42" s="143"/>
      <c r="Y42" s="99"/>
      <c r="Z42" s="101"/>
      <c r="AA42" s="121"/>
    </row>
    <row r="43" spans="1:27" s="92" customFormat="1" ht="14.45" customHeight="1">
      <c r="A43" s="90" t="str">
        <f t="shared" si="7"/>
        <v/>
      </c>
      <c r="B43" s="91" t="str">
        <f t="shared" si="8"/>
        <v/>
      </c>
      <c r="C43" s="102"/>
      <c r="E43" s="140" t="str">
        <f t="shared" si="9"/>
        <v/>
      </c>
      <c r="F43" s="93"/>
      <c r="G43" s="140" t="str">
        <f t="shared" si="10"/>
        <v/>
      </c>
      <c r="H43" s="99"/>
      <c r="I43" s="93"/>
      <c r="J43" s="143"/>
      <c r="K43" s="140" t="str">
        <f t="shared" si="11"/>
        <v/>
      </c>
      <c r="L43" s="143"/>
      <c r="M43" s="143"/>
      <c r="N43" s="100"/>
      <c r="O43" s="143"/>
      <c r="P43" s="99"/>
      <c r="Q43" s="99"/>
      <c r="R43" s="99"/>
      <c r="S43" s="143"/>
      <c r="T43" s="99"/>
      <c r="U43" s="99"/>
      <c r="V43" s="99"/>
      <c r="W43" s="99"/>
      <c r="X43" s="143"/>
      <c r="Y43" s="99"/>
      <c r="Z43" s="101"/>
      <c r="AA43" s="121"/>
    </row>
    <row r="44" spans="1:27" s="92" customFormat="1" ht="14.45" customHeight="1">
      <c r="A44" s="90" t="str">
        <f t="shared" si="7"/>
        <v/>
      </c>
      <c r="B44" s="91" t="str">
        <f t="shared" si="8"/>
        <v/>
      </c>
      <c r="C44" s="102"/>
      <c r="E44" s="140" t="str">
        <f t="shared" si="9"/>
        <v/>
      </c>
      <c r="F44" s="93"/>
      <c r="G44" s="140" t="str">
        <f t="shared" si="10"/>
        <v/>
      </c>
      <c r="H44" s="99"/>
      <c r="I44" s="93"/>
      <c r="J44" s="143"/>
      <c r="K44" s="140" t="str">
        <f t="shared" si="11"/>
        <v/>
      </c>
      <c r="L44" s="143"/>
      <c r="M44" s="143"/>
      <c r="N44" s="100"/>
      <c r="O44" s="143"/>
      <c r="P44" s="99"/>
      <c r="Q44" s="99"/>
      <c r="R44" s="99"/>
      <c r="S44" s="143"/>
      <c r="T44" s="99"/>
      <c r="U44" s="99"/>
      <c r="V44" s="99"/>
      <c r="W44" s="99"/>
      <c r="X44" s="143"/>
      <c r="Y44" s="99"/>
      <c r="Z44" s="101"/>
      <c r="AA44" s="121"/>
    </row>
    <row r="45" spans="1:27" s="92" customFormat="1" ht="14.45" customHeight="1">
      <c r="A45" s="90" t="str">
        <f t="shared" si="7"/>
        <v/>
      </c>
      <c r="B45" s="91" t="str">
        <f t="shared" si="8"/>
        <v/>
      </c>
      <c r="C45" s="102"/>
      <c r="E45" s="140" t="str">
        <f t="shared" si="9"/>
        <v/>
      </c>
      <c r="F45" s="93"/>
      <c r="G45" s="140" t="str">
        <f t="shared" si="10"/>
        <v/>
      </c>
      <c r="H45" s="99"/>
      <c r="I45" s="93"/>
      <c r="J45" s="143"/>
      <c r="K45" s="140" t="str">
        <f t="shared" si="11"/>
        <v/>
      </c>
      <c r="L45" s="143"/>
      <c r="M45" s="143"/>
      <c r="N45" s="100"/>
      <c r="O45" s="143"/>
      <c r="P45" s="99"/>
      <c r="Q45" s="99"/>
      <c r="R45" s="99"/>
      <c r="S45" s="143"/>
      <c r="T45" s="99"/>
      <c r="U45" s="99"/>
      <c r="V45" s="99"/>
      <c r="W45" s="99"/>
      <c r="X45" s="143"/>
      <c r="Y45" s="99"/>
      <c r="Z45" s="101"/>
      <c r="AA45" s="121"/>
    </row>
    <row r="46" spans="1:27" s="92" customFormat="1" ht="14.45" customHeight="1">
      <c r="A46" s="90" t="str">
        <f t="shared" si="7"/>
        <v/>
      </c>
      <c r="B46" s="91" t="str">
        <f t="shared" si="8"/>
        <v/>
      </c>
      <c r="C46" s="102"/>
      <c r="E46" s="140" t="str">
        <f t="shared" si="9"/>
        <v/>
      </c>
      <c r="F46" s="93"/>
      <c r="G46" s="140" t="str">
        <f t="shared" si="10"/>
        <v/>
      </c>
      <c r="H46" s="99"/>
      <c r="I46" s="93"/>
      <c r="J46" s="143"/>
      <c r="K46" s="140" t="str">
        <f t="shared" si="11"/>
        <v/>
      </c>
      <c r="L46" s="143"/>
      <c r="M46" s="143"/>
      <c r="N46" s="100"/>
      <c r="O46" s="143"/>
      <c r="P46" s="99"/>
      <c r="Q46" s="99"/>
      <c r="R46" s="99"/>
      <c r="S46" s="143"/>
      <c r="T46" s="99"/>
      <c r="U46" s="99"/>
      <c r="V46" s="99"/>
      <c r="W46" s="99"/>
      <c r="X46" s="143"/>
      <c r="Y46" s="99"/>
      <c r="Z46" s="101"/>
      <c r="AA46" s="121"/>
    </row>
    <row r="47" spans="1:27" s="92" customFormat="1" ht="14.45" customHeight="1">
      <c r="A47" s="90" t="str">
        <f t="shared" si="7"/>
        <v/>
      </c>
      <c r="B47" s="91" t="str">
        <f t="shared" si="8"/>
        <v/>
      </c>
      <c r="C47" s="102"/>
      <c r="E47" s="140" t="str">
        <f t="shared" si="9"/>
        <v/>
      </c>
      <c r="F47" s="93"/>
      <c r="G47" s="140" t="str">
        <f t="shared" si="10"/>
        <v/>
      </c>
      <c r="H47" s="99"/>
      <c r="I47" s="93"/>
      <c r="J47" s="143"/>
      <c r="K47" s="140" t="str">
        <f t="shared" si="11"/>
        <v/>
      </c>
      <c r="L47" s="143"/>
      <c r="M47" s="143"/>
      <c r="N47" s="100"/>
      <c r="O47" s="143"/>
      <c r="P47" s="99"/>
      <c r="Q47" s="99"/>
      <c r="R47" s="99"/>
      <c r="S47" s="143"/>
      <c r="T47" s="99"/>
      <c r="U47" s="99"/>
      <c r="V47" s="99"/>
      <c r="W47" s="99"/>
      <c r="X47" s="143"/>
      <c r="Y47" s="99"/>
      <c r="Z47" s="101"/>
      <c r="AA47" s="121"/>
    </row>
    <row r="48" spans="1:27" s="92" customFormat="1" ht="14.45" customHeight="1">
      <c r="A48" s="90" t="str">
        <f t="shared" si="7"/>
        <v/>
      </c>
      <c r="B48" s="91" t="str">
        <f t="shared" si="8"/>
        <v/>
      </c>
      <c r="C48" s="102"/>
      <c r="E48" s="140" t="str">
        <f t="shared" si="9"/>
        <v/>
      </c>
      <c r="F48" s="93"/>
      <c r="G48" s="140" t="str">
        <f t="shared" si="10"/>
        <v/>
      </c>
      <c r="H48" s="99"/>
      <c r="I48" s="93"/>
      <c r="J48" s="143"/>
      <c r="K48" s="140" t="str">
        <f t="shared" si="11"/>
        <v/>
      </c>
      <c r="L48" s="143"/>
      <c r="M48" s="143"/>
      <c r="N48" s="100"/>
      <c r="O48" s="143"/>
      <c r="P48" s="99"/>
      <c r="Q48" s="99"/>
      <c r="R48" s="99"/>
      <c r="S48" s="143"/>
      <c r="T48" s="99"/>
      <c r="U48" s="99"/>
      <c r="V48" s="99"/>
      <c r="W48" s="99"/>
      <c r="X48" s="143"/>
      <c r="Y48" s="99"/>
      <c r="Z48" s="101"/>
      <c r="AA48" s="121"/>
    </row>
    <row r="49" spans="1:27" s="92" customFormat="1" ht="14.45" customHeight="1">
      <c r="A49" s="90" t="str">
        <f t="shared" si="7"/>
        <v/>
      </c>
      <c r="B49" s="91" t="str">
        <f t="shared" si="8"/>
        <v/>
      </c>
      <c r="C49" s="102"/>
      <c r="E49" s="140" t="str">
        <f t="shared" si="9"/>
        <v/>
      </c>
      <c r="F49" s="93"/>
      <c r="G49" s="140" t="str">
        <f t="shared" si="10"/>
        <v/>
      </c>
      <c r="H49" s="99"/>
      <c r="I49" s="93"/>
      <c r="J49" s="143"/>
      <c r="K49" s="140" t="str">
        <f t="shared" si="11"/>
        <v/>
      </c>
      <c r="L49" s="143"/>
      <c r="M49" s="143"/>
      <c r="N49" s="100"/>
      <c r="O49" s="143"/>
      <c r="P49" s="99"/>
      <c r="Q49" s="99"/>
      <c r="R49" s="99"/>
      <c r="S49" s="143"/>
      <c r="T49" s="99"/>
      <c r="U49" s="99"/>
      <c r="V49" s="99"/>
      <c r="W49" s="99"/>
      <c r="X49" s="143"/>
      <c r="Y49" s="99"/>
      <c r="Z49" s="101"/>
      <c r="AA49" s="121"/>
    </row>
    <row r="50" spans="1:27" s="92" customFormat="1" ht="14.45" customHeight="1">
      <c r="A50" s="90" t="str">
        <f t="shared" si="7"/>
        <v/>
      </c>
      <c r="B50" s="91" t="str">
        <f t="shared" si="8"/>
        <v/>
      </c>
      <c r="C50" s="102"/>
      <c r="E50" s="140" t="str">
        <f t="shared" si="9"/>
        <v/>
      </c>
      <c r="F50" s="93"/>
      <c r="G50" s="140" t="str">
        <f t="shared" si="10"/>
        <v/>
      </c>
      <c r="H50" s="99"/>
      <c r="I50" s="93"/>
      <c r="J50" s="143"/>
      <c r="K50" s="140" t="str">
        <f t="shared" si="11"/>
        <v/>
      </c>
      <c r="L50" s="143"/>
      <c r="M50" s="143"/>
      <c r="N50" s="100"/>
      <c r="O50" s="143"/>
      <c r="P50" s="99"/>
      <c r="Q50" s="99"/>
      <c r="R50" s="99"/>
      <c r="S50" s="143"/>
      <c r="T50" s="99"/>
      <c r="U50" s="99"/>
      <c r="V50" s="99"/>
      <c r="W50" s="99"/>
      <c r="X50" s="143"/>
      <c r="Y50" s="99"/>
      <c r="Z50" s="101"/>
      <c r="AA50" s="121"/>
    </row>
    <row r="51" spans="1:27" s="92" customFormat="1" ht="14.45" customHeight="1">
      <c r="A51" s="90" t="str">
        <f t="shared" si="7"/>
        <v/>
      </c>
      <c r="B51" s="91" t="str">
        <f t="shared" si="8"/>
        <v/>
      </c>
      <c r="C51" s="102"/>
      <c r="E51" s="140" t="str">
        <f t="shared" si="9"/>
        <v/>
      </c>
      <c r="F51" s="93"/>
      <c r="G51" s="140" t="str">
        <f t="shared" si="10"/>
        <v/>
      </c>
      <c r="H51" s="99"/>
      <c r="I51" s="93"/>
      <c r="J51" s="143"/>
      <c r="K51" s="140" t="str">
        <f t="shared" si="11"/>
        <v/>
      </c>
      <c r="L51" s="143"/>
      <c r="M51" s="143"/>
      <c r="N51" s="100"/>
      <c r="O51" s="143"/>
      <c r="P51" s="99"/>
      <c r="Q51" s="99"/>
      <c r="R51" s="99"/>
      <c r="S51" s="143"/>
      <c r="T51" s="99"/>
      <c r="U51" s="99"/>
      <c r="V51" s="99"/>
      <c r="W51" s="99"/>
      <c r="X51" s="143"/>
      <c r="Y51" s="99"/>
      <c r="Z51" s="101"/>
      <c r="AA51" s="121"/>
    </row>
    <row r="52" spans="1:27" s="92" customFormat="1" ht="14.45" customHeight="1">
      <c r="A52" s="90" t="str">
        <f t="shared" si="7"/>
        <v/>
      </c>
      <c r="B52" s="91" t="str">
        <f t="shared" si="8"/>
        <v/>
      </c>
      <c r="C52" s="102"/>
      <c r="E52" s="140" t="str">
        <f t="shared" si="9"/>
        <v/>
      </c>
      <c r="F52" s="93"/>
      <c r="G52" s="140" t="str">
        <f t="shared" si="10"/>
        <v/>
      </c>
      <c r="H52" s="99"/>
      <c r="I52" s="93"/>
      <c r="J52" s="143"/>
      <c r="K52" s="140" t="str">
        <f t="shared" si="11"/>
        <v/>
      </c>
      <c r="L52" s="143"/>
      <c r="M52" s="143"/>
      <c r="N52" s="100"/>
      <c r="O52" s="143"/>
      <c r="P52" s="99"/>
      <c r="Q52" s="99"/>
      <c r="R52" s="99"/>
      <c r="S52" s="143"/>
      <c r="T52" s="99"/>
      <c r="U52" s="99"/>
      <c r="V52" s="99"/>
      <c r="W52" s="99"/>
      <c r="X52" s="143"/>
      <c r="Y52" s="99"/>
      <c r="Z52" s="101"/>
      <c r="AA52" s="121"/>
    </row>
    <row r="53" spans="1:27" s="92" customFormat="1" ht="14.45" customHeight="1">
      <c r="A53" s="90" t="str">
        <f t="shared" si="7"/>
        <v/>
      </c>
      <c r="B53" s="91" t="str">
        <f t="shared" si="8"/>
        <v/>
      </c>
      <c r="C53" s="102"/>
      <c r="E53" s="140" t="str">
        <f t="shared" si="9"/>
        <v/>
      </c>
      <c r="F53" s="93"/>
      <c r="G53" s="140" t="str">
        <f t="shared" si="10"/>
        <v/>
      </c>
      <c r="H53" s="99"/>
      <c r="I53" s="93"/>
      <c r="J53" s="143"/>
      <c r="K53" s="140" t="str">
        <f t="shared" si="11"/>
        <v/>
      </c>
      <c r="L53" s="143"/>
      <c r="M53" s="143"/>
      <c r="N53" s="100"/>
      <c r="O53" s="143"/>
      <c r="P53" s="99"/>
      <c r="Q53" s="99"/>
      <c r="R53" s="99"/>
      <c r="S53" s="143"/>
      <c r="T53" s="99"/>
      <c r="U53" s="99"/>
      <c r="V53" s="99"/>
      <c r="W53" s="99"/>
      <c r="X53" s="143"/>
      <c r="Y53" s="99"/>
      <c r="Z53" s="101"/>
      <c r="AA53" s="121"/>
    </row>
    <row r="54" spans="1:27" s="92" customFormat="1" ht="14.45" customHeight="1">
      <c r="A54" s="90" t="str">
        <f t="shared" si="7"/>
        <v/>
      </c>
      <c r="B54" s="91" t="str">
        <f t="shared" si="8"/>
        <v/>
      </c>
      <c r="C54" s="102"/>
      <c r="E54" s="140" t="str">
        <f t="shared" si="9"/>
        <v/>
      </c>
      <c r="F54" s="93"/>
      <c r="G54" s="140" t="str">
        <f t="shared" si="10"/>
        <v/>
      </c>
      <c r="H54" s="99"/>
      <c r="I54" s="93"/>
      <c r="J54" s="143"/>
      <c r="K54" s="140" t="str">
        <f t="shared" si="11"/>
        <v/>
      </c>
      <c r="L54" s="143"/>
      <c r="M54" s="143"/>
      <c r="N54" s="100"/>
      <c r="O54" s="143"/>
      <c r="P54" s="99"/>
      <c r="Q54" s="99"/>
      <c r="R54" s="99"/>
      <c r="S54" s="143"/>
      <c r="T54" s="99"/>
      <c r="U54" s="99"/>
      <c r="V54" s="99"/>
      <c r="W54" s="99"/>
      <c r="X54" s="143"/>
      <c r="Y54" s="99"/>
      <c r="Z54" s="101"/>
      <c r="AA54" s="121"/>
    </row>
    <row r="55" spans="1:27" s="92" customFormat="1" ht="14.45" customHeight="1">
      <c r="A55" s="90" t="str">
        <f t="shared" si="7"/>
        <v/>
      </c>
      <c r="B55" s="91" t="str">
        <f t="shared" si="8"/>
        <v/>
      </c>
      <c r="C55" s="102"/>
      <c r="E55" s="140" t="str">
        <f t="shared" si="9"/>
        <v/>
      </c>
      <c r="F55" s="93"/>
      <c r="G55" s="140" t="str">
        <f t="shared" si="10"/>
        <v/>
      </c>
      <c r="H55" s="99"/>
      <c r="I55" s="93"/>
      <c r="J55" s="143"/>
      <c r="K55" s="140" t="str">
        <f t="shared" si="11"/>
        <v/>
      </c>
      <c r="L55" s="143"/>
      <c r="M55" s="143"/>
      <c r="N55" s="100"/>
      <c r="O55" s="143"/>
      <c r="P55" s="99"/>
      <c r="Q55" s="99"/>
      <c r="R55" s="99"/>
      <c r="S55" s="143"/>
      <c r="T55" s="99"/>
      <c r="U55" s="99"/>
      <c r="V55" s="99"/>
      <c r="W55" s="99"/>
      <c r="X55" s="143"/>
      <c r="Y55" s="99"/>
      <c r="Z55" s="101"/>
      <c r="AA55" s="121"/>
    </row>
    <row r="56" spans="1:27" s="92" customFormat="1" ht="14.45" customHeight="1">
      <c r="A56" s="90" t="str">
        <f t="shared" si="7"/>
        <v/>
      </c>
      <c r="B56" s="91" t="str">
        <f t="shared" si="8"/>
        <v/>
      </c>
      <c r="C56" s="102"/>
      <c r="E56" s="140" t="str">
        <f t="shared" si="9"/>
        <v/>
      </c>
      <c r="F56" s="93"/>
      <c r="G56" s="140" t="str">
        <f t="shared" si="10"/>
        <v/>
      </c>
      <c r="H56" s="99"/>
      <c r="I56" s="93"/>
      <c r="J56" s="143"/>
      <c r="K56" s="140" t="str">
        <f t="shared" si="11"/>
        <v/>
      </c>
      <c r="L56" s="143"/>
      <c r="M56" s="143"/>
      <c r="N56" s="100"/>
      <c r="O56" s="143"/>
      <c r="P56" s="99"/>
      <c r="Q56" s="99"/>
      <c r="R56" s="99"/>
      <c r="S56" s="143"/>
      <c r="T56" s="99"/>
      <c r="U56" s="99"/>
      <c r="V56" s="99"/>
      <c r="W56" s="99"/>
      <c r="X56" s="143"/>
      <c r="Y56" s="99"/>
      <c r="Z56" s="101"/>
      <c r="AA56" s="121"/>
    </row>
    <row r="57" spans="1:27" s="92" customFormat="1" ht="14.45" customHeight="1">
      <c r="A57" s="90" t="str">
        <f t="shared" si="7"/>
        <v/>
      </c>
      <c r="B57" s="91" t="str">
        <f t="shared" si="8"/>
        <v/>
      </c>
      <c r="C57" s="102"/>
      <c r="E57" s="140" t="str">
        <f t="shared" si="9"/>
        <v/>
      </c>
      <c r="F57" s="93"/>
      <c r="G57" s="140" t="str">
        <f t="shared" si="10"/>
        <v/>
      </c>
      <c r="H57" s="99"/>
      <c r="I57" s="93"/>
      <c r="J57" s="143"/>
      <c r="K57" s="140" t="str">
        <f t="shared" si="11"/>
        <v/>
      </c>
      <c r="L57" s="143"/>
      <c r="M57" s="143"/>
      <c r="N57" s="100"/>
      <c r="O57" s="143"/>
      <c r="P57" s="99"/>
      <c r="Q57" s="99"/>
      <c r="R57" s="99"/>
      <c r="S57" s="143"/>
      <c r="T57" s="99"/>
      <c r="U57" s="99"/>
      <c r="V57" s="99"/>
      <c r="W57" s="99"/>
      <c r="X57" s="143"/>
      <c r="Y57" s="99"/>
      <c r="Z57" s="101"/>
      <c r="AA57" s="121"/>
    </row>
    <row r="58" spans="1:27" s="92" customFormat="1" ht="14.45" customHeight="1">
      <c r="A58" s="90" t="str">
        <f t="shared" si="7"/>
        <v/>
      </c>
      <c r="B58" s="91" t="str">
        <f t="shared" si="8"/>
        <v/>
      </c>
      <c r="C58" s="102"/>
      <c r="E58" s="140" t="str">
        <f t="shared" si="9"/>
        <v/>
      </c>
      <c r="F58" s="93"/>
      <c r="G58" s="140" t="str">
        <f t="shared" si="10"/>
        <v/>
      </c>
      <c r="H58" s="99"/>
      <c r="I58" s="93"/>
      <c r="J58" s="143"/>
      <c r="K58" s="140" t="str">
        <f t="shared" si="11"/>
        <v/>
      </c>
      <c r="L58" s="143"/>
      <c r="M58" s="143"/>
      <c r="N58" s="100"/>
      <c r="O58" s="143"/>
      <c r="P58" s="99"/>
      <c r="Q58" s="99"/>
      <c r="R58" s="99"/>
      <c r="S58" s="143"/>
      <c r="T58" s="99"/>
      <c r="U58" s="99"/>
      <c r="V58" s="99"/>
      <c r="W58" s="99"/>
      <c r="X58" s="143"/>
      <c r="Y58" s="99"/>
      <c r="Z58" s="101"/>
      <c r="AA58" s="121"/>
    </row>
    <row r="59" spans="1:27" s="92" customFormat="1" ht="14.45" customHeight="1">
      <c r="A59" s="90" t="str">
        <f t="shared" si="7"/>
        <v/>
      </c>
      <c r="B59" s="91" t="str">
        <f t="shared" si="8"/>
        <v/>
      </c>
      <c r="C59" s="102"/>
      <c r="E59" s="140" t="str">
        <f t="shared" si="9"/>
        <v/>
      </c>
      <c r="F59" s="93"/>
      <c r="G59" s="140" t="str">
        <f t="shared" si="10"/>
        <v/>
      </c>
      <c r="H59" s="99"/>
      <c r="I59" s="93"/>
      <c r="J59" s="143"/>
      <c r="K59" s="140" t="str">
        <f t="shared" si="11"/>
        <v/>
      </c>
      <c r="L59" s="143"/>
      <c r="M59" s="143"/>
      <c r="N59" s="100"/>
      <c r="O59" s="143"/>
      <c r="P59" s="99"/>
      <c r="Q59" s="99"/>
      <c r="R59" s="99"/>
      <c r="S59" s="143"/>
      <c r="T59" s="99"/>
      <c r="U59" s="99"/>
      <c r="V59" s="99"/>
      <c r="W59" s="99"/>
      <c r="X59" s="143"/>
      <c r="Y59" s="99"/>
      <c r="Z59" s="101"/>
      <c r="AA59" s="121"/>
    </row>
    <row r="60" spans="1:27" s="92" customFormat="1" ht="14.45" customHeight="1">
      <c r="A60" s="90" t="str">
        <f t="shared" si="7"/>
        <v/>
      </c>
      <c r="B60" s="91" t="str">
        <f t="shared" si="8"/>
        <v/>
      </c>
      <c r="C60" s="102"/>
      <c r="E60" s="140" t="str">
        <f t="shared" si="9"/>
        <v/>
      </c>
      <c r="F60" s="93"/>
      <c r="G60" s="140" t="str">
        <f t="shared" si="10"/>
        <v/>
      </c>
      <c r="H60" s="99"/>
      <c r="I60" s="93"/>
      <c r="J60" s="143"/>
      <c r="K60" s="140" t="str">
        <f t="shared" si="11"/>
        <v/>
      </c>
      <c r="L60" s="143"/>
      <c r="M60" s="143"/>
      <c r="N60" s="100"/>
      <c r="O60" s="143"/>
      <c r="P60" s="99"/>
      <c r="Q60" s="99"/>
      <c r="R60" s="99"/>
      <c r="S60" s="143"/>
      <c r="T60" s="99"/>
      <c r="U60" s="99"/>
      <c r="V60" s="99"/>
      <c r="W60" s="99"/>
      <c r="X60" s="143"/>
      <c r="Y60" s="99"/>
      <c r="Z60" s="101"/>
      <c r="AA60" s="121"/>
    </row>
    <row r="61" spans="1:27" s="92" customFormat="1" ht="14.45" customHeight="1">
      <c r="A61" s="90" t="str">
        <f t="shared" si="7"/>
        <v/>
      </c>
      <c r="B61" s="91" t="str">
        <f t="shared" si="8"/>
        <v/>
      </c>
      <c r="C61" s="102"/>
      <c r="E61" s="140" t="str">
        <f t="shared" si="9"/>
        <v/>
      </c>
      <c r="F61" s="93"/>
      <c r="G61" s="140" t="str">
        <f t="shared" si="10"/>
        <v/>
      </c>
      <c r="H61" s="99"/>
      <c r="I61" s="93"/>
      <c r="J61" s="143"/>
      <c r="K61" s="140" t="str">
        <f t="shared" si="11"/>
        <v/>
      </c>
      <c r="L61" s="143"/>
      <c r="M61" s="143"/>
      <c r="N61" s="100"/>
      <c r="O61" s="143"/>
      <c r="P61" s="99"/>
      <c r="Q61" s="99"/>
      <c r="R61" s="99"/>
      <c r="S61" s="143"/>
      <c r="T61" s="99"/>
      <c r="U61" s="99"/>
      <c r="V61" s="99"/>
      <c r="W61" s="99"/>
      <c r="X61" s="143"/>
      <c r="Y61" s="99"/>
      <c r="Z61" s="101"/>
      <c r="AA61" s="121"/>
    </row>
    <row r="62" spans="1:27" s="92" customFormat="1" ht="14.45" customHeight="1">
      <c r="A62" s="90" t="str">
        <f t="shared" si="7"/>
        <v/>
      </c>
      <c r="B62" s="91" t="str">
        <f t="shared" si="8"/>
        <v/>
      </c>
      <c r="C62" s="102"/>
      <c r="E62" s="140" t="str">
        <f t="shared" si="9"/>
        <v/>
      </c>
      <c r="F62" s="93"/>
      <c r="G62" s="140" t="str">
        <f t="shared" si="10"/>
        <v/>
      </c>
      <c r="H62" s="99"/>
      <c r="I62" s="93"/>
      <c r="J62" s="143"/>
      <c r="K62" s="140" t="str">
        <f t="shared" si="11"/>
        <v/>
      </c>
      <c r="L62" s="143"/>
      <c r="M62" s="143"/>
      <c r="N62" s="100"/>
      <c r="O62" s="143"/>
      <c r="P62" s="99"/>
      <c r="Q62" s="99"/>
      <c r="R62" s="99"/>
      <c r="S62" s="143"/>
      <c r="T62" s="99"/>
      <c r="U62" s="99"/>
      <c r="V62" s="99"/>
      <c r="W62" s="99"/>
      <c r="X62" s="143"/>
      <c r="Y62" s="99"/>
      <c r="Z62" s="101"/>
      <c r="AA62" s="121"/>
    </row>
    <row r="63" spans="1:27" s="92" customFormat="1" ht="14.45" customHeight="1">
      <c r="A63" s="90" t="str">
        <f t="shared" si="7"/>
        <v/>
      </c>
      <c r="B63" s="91" t="str">
        <f t="shared" si="8"/>
        <v/>
      </c>
      <c r="C63" s="102"/>
      <c r="E63" s="140" t="str">
        <f t="shared" si="9"/>
        <v/>
      </c>
      <c r="F63" s="93"/>
      <c r="G63" s="140" t="str">
        <f t="shared" si="10"/>
        <v/>
      </c>
      <c r="H63" s="99"/>
      <c r="I63" s="93"/>
      <c r="J63" s="143"/>
      <c r="K63" s="140" t="str">
        <f t="shared" si="11"/>
        <v/>
      </c>
      <c r="L63" s="143"/>
      <c r="M63" s="143"/>
      <c r="N63" s="100"/>
      <c r="O63" s="143"/>
      <c r="P63" s="99"/>
      <c r="Q63" s="99"/>
      <c r="R63" s="99"/>
      <c r="S63" s="143"/>
      <c r="T63" s="99"/>
      <c r="U63" s="99"/>
      <c r="V63" s="99"/>
      <c r="W63" s="99"/>
      <c r="X63" s="143"/>
      <c r="Y63" s="99"/>
      <c r="Z63" s="101"/>
      <c r="AA63" s="121"/>
    </row>
    <row r="64" spans="1:27" s="92" customFormat="1" ht="14.45" customHeight="1">
      <c r="A64" s="90" t="str">
        <f t="shared" si="7"/>
        <v/>
      </c>
      <c r="B64" s="91" t="str">
        <f t="shared" si="8"/>
        <v/>
      </c>
      <c r="C64" s="102"/>
      <c r="E64" s="140" t="str">
        <f t="shared" si="9"/>
        <v/>
      </c>
      <c r="F64" s="93"/>
      <c r="G64" s="140" t="str">
        <f t="shared" si="10"/>
        <v/>
      </c>
      <c r="H64" s="99"/>
      <c r="I64" s="93"/>
      <c r="J64" s="143"/>
      <c r="K64" s="140" t="str">
        <f t="shared" si="11"/>
        <v/>
      </c>
      <c r="L64" s="143"/>
      <c r="M64" s="143"/>
      <c r="N64" s="100"/>
      <c r="O64" s="143"/>
      <c r="P64" s="99"/>
      <c r="Q64" s="99"/>
      <c r="R64" s="99"/>
      <c r="S64" s="143"/>
      <c r="T64" s="99"/>
      <c r="U64" s="99"/>
      <c r="V64" s="99"/>
      <c r="W64" s="99"/>
      <c r="X64" s="143"/>
      <c r="Y64" s="99"/>
      <c r="Z64" s="101"/>
      <c r="AA64" s="121"/>
    </row>
    <row r="65" spans="1:59" s="92" customFormat="1" ht="14.45" customHeight="1">
      <c r="A65" s="90" t="str">
        <f t="shared" si="7"/>
        <v/>
      </c>
      <c r="B65" s="91" t="str">
        <f t="shared" si="8"/>
        <v/>
      </c>
      <c r="C65" s="102"/>
      <c r="E65" s="140" t="str">
        <f t="shared" si="9"/>
        <v/>
      </c>
      <c r="F65" s="93"/>
      <c r="G65" s="140" t="str">
        <f t="shared" si="10"/>
        <v/>
      </c>
      <c r="H65" s="99"/>
      <c r="I65" s="93"/>
      <c r="J65" s="143"/>
      <c r="K65" s="140" t="str">
        <f t="shared" si="11"/>
        <v/>
      </c>
      <c r="L65" s="143"/>
      <c r="M65" s="143"/>
      <c r="N65" s="100"/>
      <c r="O65" s="143"/>
      <c r="P65" s="99"/>
      <c r="Q65" s="99"/>
      <c r="R65" s="99"/>
      <c r="S65" s="143"/>
      <c r="T65" s="99"/>
      <c r="U65" s="99"/>
      <c r="V65" s="99"/>
      <c r="W65" s="99"/>
      <c r="X65" s="143"/>
      <c r="Y65" s="99"/>
      <c r="Z65" s="101"/>
      <c r="AA65" s="121"/>
    </row>
    <row r="66" spans="1:59" s="92" customFormat="1" ht="14.45" customHeight="1">
      <c r="A66" s="90" t="str">
        <f t="shared" si="7"/>
        <v/>
      </c>
      <c r="B66" s="91" t="str">
        <f t="shared" si="8"/>
        <v/>
      </c>
      <c r="C66" s="102"/>
      <c r="E66" s="140" t="str">
        <f t="shared" si="9"/>
        <v/>
      </c>
      <c r="F66" s="93"/>
      <c r="G66" s="140" t="str">
        <f t="shared" si="10"/>
        <v/>
      </c>
      <c r="H66" s="99"/>
      <c r="I66" s="93"/>
      <c r="J66" s="143"/>
      <c r="K66" s="140" t="str">
        <f t="shared" si="11"/>
        <v/>
      </c>
      <c r="L66" s="143"/>
      <c r="M66" s="143"/>
      <c r="N66" s="100"/>
      <c r="O66" s="143"/>
      <c r="P66" s="99"/>
      <c r="Q66" s="99"/>
      <c r="R66" s="99"/>
      <c r="S66" s="143"/>
      <c r="T66" s="99"/>
      <c r="U66" s="99"/>
      <c r="V66" s="99"/>
      <c r="W66" s="99"/>
      <c r="X66" s="143"/>
      <c r="Y66" s="99"/>
      <c r="Z66" s="101"/>
      <c r="AA66" s="121"/>
    </row>
    <row r="67" spans="1:59" s="92" customFormat="1" ht="14.45" customHeight="1">
      <c r="A67" s="90" t="str">
        <f t="shared" si="7"/>
        <v/>
      </c>
      <c r="B67" s="91" t="str">
        <f t="shared" si="8"/>
        <v/>
      </c>
      <c r="C67" s="102"/>
      <c r="E67" s="140" t="str">
        <f t="shared" si="9"/>
        <v/>
      </c>
      <c r="F67" s="93"/>
      <c r="G67" s="140" t="str">
        <f t="shared" si="10"/>
        <v/>
      </c>
      <c r="H67" s="99"/>
      <c r="I67" s="93"/>
      <c r="J67" s="143"/>
      <c r="K67" s="140" t="str">
        <f t="shared" si="11"/>
        <v/>
      </c>
      <c r="L67" s="143"/>
      <c r="M67" s="143"/>
      <c r="N67" s="100"/>
      <c r="O67" s="143"/>
      <c r="P67" s="99"/>
      <c r="Q67" s="99"/>
      <c r="R67" s="99"/>
      <c r="S67" s="143"/>
      <c r="T67" s="99"/>
      <c r="U67" s="99"/>
      <c r="V67" s="99"/>
      <c r="W67" s="99"/>
      <c r="X67" s="143"/>
      <c r="Y67" s="99"/>
      <c r="Z67" s="101"/>
      <c r="AA67" s="121"/>
    </row>
    <row r="68" spans="1:59" s="92" customFormat="1" ht="14.45" customHeight="1">
      <c r="A68" s="90" t="str">
        <f t="shared" si="7"/>
        <v/>
      </c>
      <c r="B68" s="91" t="str">
        <f t="shared" si="8"/>
        <v/>
      </c>
      <c r="C68" s="102"/>
      <c r="E68" s="140" t="str">
        <f t="shared" si="9"/>
        <v/>
      </c>
      <c r="F68" s="93"/>
      <c r="G68" s="140" t="str">
        <f t="shared" si="10"/>
        <v/>
      </c>
      <c r="H68" s="99"/>
      <c r="I68" s="93"/>
      <c r="J68" s="143"/>
      <c r="K68" s="140" t="str">
        <f t="shared" si="11"/>
        <v/>
      </c>
      <c r="L68" s="143"/>
      <c r="M68" s="143"/>
      <c r="N68" s="100"/>
      <c r="O68" s="143"/>
      <c r="P68" s="99"/>
      <c r="Q68" s="99"/>
      <c r="R68" s="99"/>
      <c r="S68" s="143"/>
      <c r="T68" s="99"/>
      <c r="U68" s="99"/>
      <c r="V68" s="99"/>
      <c r="W68" s="99"/>
      <c r="X68" s="143"/>
      <c r="Y68" s="99"/>
      <c r="Z68" s="101"/>
      <c r="AA68" s="121"/>
    </row>
    <row r="69" spans="1:59" s="92" customFormat="1" ht="14.45" customHeight="1">
      <c r="A69" s="90" t="str">
        <f t="shared" si="7"/>
        <v/>
      </c>
      <c r="B69" s="91" t="str">
        <f t="shared" si="8"/>
        <v/>
      </c>
      <c r="C69" s="102"/>
      <c r="E69" s="140" t="str">
        <f t="shared" si="9"/>
        <v/>
      </c>
      <c r="F69" s="93"/>
      <c r="G69" s="140" t="str">
        <f t="shared" si="10"/>
        <v/>
      </c>
      <c r="H69" s="99"/>
      <c r="I69" s="93"/>
      <c r="J69" s="143"/>
      <c r="K69" s="140" t="str">
        <f t="shared" si="11"/>
        <v/>
      </c>
      <c r="L69" s="143"/>
      <c r="M69" s="143"/>
      <c r="N69" s="100"/>
      <c r="O69" s="143"/>
      <c r="P69" s="99"/>
      <c r="Q69" s="99"/>
      <c r="R69" s="99"/>
      <c r="S69" s="143"/>
      <c r="T69" s="99"/>
      <c r="U69" s="99"/>
      <c r="V69" s="99"/>
      <c r="W69" s="99"/>
      <c r="X69" s="143"/>
      <c r="Y69" s="99"/>
      <c r="Z69" s="101"/>
      <c r="AA69" s="121"/>
    </row>
    <row r="70" spans="1:59" s="92" customFormat="1" ht="14.45" customHeight="1">
      <c r="A70" s="90" t="str">
        <f t="shared" si="7"/>
        <v/>
      </c>
      <c r="B70" s="91" t="str">
        <f t="shared" si="8"/>
        <v/>
      </c>
      <c r="C70" s="102"/>
      <c r="E70" s="140" t="str">
        <f t="shared" si="9"/>
        <v/>
      </c>
      <c r="F70" s="93"/>
      <c r="G70" s="140" t="str">
        <f t="shared" si="10"/>
        <v/>
      </c>
      <c r="H70" s="99"/>
      <c r="I70" s="93"/>
      <c r="J70" s="143"/>
      <c r="K70" s="140" t="str">
        <f t="shared" si="11"/>
        <v/>
      </c>
      <c r="L70" s="143"/>
      <c r="M70" s="143"/>
      <c r="N70" s="100"/>
      <c r="O70" s="143"/>
      <c r="P70" s="99"/>
      <c r="Q70" s="99"/>
      <c r="R70" s="99"/>
      <c r="S70" s="143"/>
      <c r="T70" s="99"/>
      <c r="U70" s="99"/>
      <c r="V70" s="99"/>
      <c r="W70" s="99"/>
      <c r="X70" s="143"/>
      <c r="Y70" s="99"/>
      <c r="Z70" s="101"/>
      <c r="AA70" s="121"/>
    </row>
    <row r="71" spans="1:59" s="92" customFormat="1" ht="14.45" customHeight="1">
      <c r="A71" s="90" t="str">
        <f t="shared" si="7"/>
        <v/>
      </c>
      <c r="B71" s="91" t="str">
        <f t="shared" si="8"/>
        <v/>
      </c>
      <c r="C71" s="102"/>
      <c r="E71" s="140" t="str">
        <f t="shared" si="9"/>
        <v/>
      </c>
      <c r="F71" s="93"/>
      <c r="G71" s="140" t="str">
        <f t="shared" si="10"/>
        <v/>
      </c>
      <c r="H71" s="99"/>
      <c r="I71" s="93"/>
      <c r="J71" s="143"/>
      <c r="K71" s="140" t="str">
        <f t="shared" si="11"/>
        <v/>
      </c>
      <c r="L71" s="143"/>
      <c r="M71" s="143"/>
      <c r="N71" s="100"/>
      <c r="O71" s="143"/>
      <c r="P71" s="99"/>
      <c r="Q71" s="99"/>
      <c r="R71" s="99"/>
      <c r="S71" s="143"/>
      <c r="T71" s="99"/>
      <c r="U71" s="99"/>
      <c r="V71" s="99"/>
      <c r="W71" s="99"/>
      <c r="X71" s="143"/>
      <c r="Y71" s="99"/>
      <c r="Z71" s="101"/>
      <c r="AA71" s="121"/>
    </row>
    <row r="72" spans="1:59" s="30" customFormat="1" ht="4.9000000000000004" customHeight="1">
      <c r="A72" s="79"/>
      <c r="B72" s="85"/>
      <c r="C72" s="79"/>
      <c r="E72" s="35"/>
      <c r="G72" s="35"/>
      <c r="H72" s="35"/>
      <c r="J72" s="35"/>
      <c r="K72" s="35"/>
      <c r="L72" s="35"/>
      <c r="M72" s="35"/>
      <c r="O72" s="35"/>
      <c r="P72" s="35"/>
      <c r="Q72" s="35"/>
      <c r="R72" s="35"/>
      <c r="S72" s="35"/>
      <c r="T72" s="35"/>
      <c r="U72" s="35"/>
      <c r="V72" s="89"/>
      <c r="W72" s="89"/>
      <c r="X72" s="89"/>
      <c r="Y72" s="89"/>
      <c r="Z72" s="36"/>
    </row>
    <row r="73" spans="1:59" s="76" customFormat="1" ht="18" customHeight="1">
      <c r="A73" s="80" t="s">
        <v>57</v>
      </c>
      <c r="B73" s="86"/>
      <c r="C73" s="80"/>
      <c r="E73" s="94">
        <f>E8</f>
        <v>0</v>
      </c>
      <c r="F73" s="95"/>
      <c r="G73" s="94">
        <f t="shared" ref="G73:S73" si="12">G8</f>
        <v>0</v>
      </c>
      <c r="H73" s="94">
        <f t="shared" si="12"/>
        <v>0</v>
      </c>
      <c r="I73" s="95"/>
      <c r="J73" s="96">
        <f t="shared" si="12"/>
        <v>0</v>
      </c>
      <c r="K73" s="96">
        <f t="shared" si="12"/>
        <v>0</v>
      </c>
      <c r="L73" s="96">
        <f t="shared" si="12"/>
        <v>0</v>
      </c>
      <c r="M73" s="96">
        <f t="shared" si="12"/>
        <v>0</v>
      </c>
      <c r="N73" s="95"/>
      <c r="O73" s="97">
        <f t="shared" si="12"/>
        <v>0</v>
      </c>
      <c r="P73" s="97">
        <f t="shared" si="12"/>
        <v>0</v>
      </c>
      <c r="Q73" s="97">
        <f>Q8</f>
        <v>0</v>
      </c>
      <c r="R73" s="97">
        <f>R8</f>
        <v>0</v>
      </c>
      <c r="S73" s="97">
        <f t="shared" si="12"/>
        <v>0</v>
      </c>
      <c r="T73" s="97">
        <f>T8</f>
        <v>0</v>
      </c>
      <c r="U73" s="98"/>
      <c r="V73" s="141">
        <f>V8</f>
        <v>0</v>
      </c>
      <c r="W73" s="141">
        <f t="shared" ref="W73" si="13">W8</f>
        <v>0</v>
      </c>
      <c r="X73" s="141">
        <f>X8</f>
        <v>0</v>
      </c>
      <c r="Y73" s="141">
        <f>Y8</f>
        <v>0</v>
      </c>
      <c r="AA73" s="80"/>
    </row>
    <row r="74" spans="1:59">
      <c r="A74" s="77"/>
      <c r="B74" s="83"/>
      <c r="C74" s="77"/>
      <c r="E74" s="31"/>
      <c r="G74" s="31"/>
      <c r="H74" s="31"/>
      <c r="J74" s="31"/>
      <c r="K74" s="31"/>
      <c r="L74" s="31"/>
      <c r="M74" s="31"/>
      <c r="O74" s="31"/>
      <c r="P74" s="31"/>
      <c r="Q74" s="31"/>
      <c r="R74" s="31"/>
      <c r="S74" s="31"/>
      <c r="T74" s="31"/>
      <c r="U74" s="36"/>
      <c r="X74" s="31"/>
      <c r="Y74" s="31"/>
      <c r="AA74" s="31"/>
    </row>
    <row r="75" spans="1:59" ht="199.15" customHeight="1">
      <c r="A75" s="202" t="s">
        <v>763</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row>
    <row r="76" spans="1:59">
      <c r="A76" s="81"/>
      <c r="B76" s="87"/>
      <c r="C76" s="81"/>
      <c r="E76" s="32"/>
      <c r="G76" s="32"/>
      <c r="H76" s="32"/>
      <c r="J76" s="32"/>
      <c r="K76" s="32"/>
      <c r="L76" s="32"/>
      <c r="M76" s="32"/>
      <c r="O76" s="32"/>
      <c r="P76" s="32"/>
      <c r="Q76" s="32"/>
      <c r="R76" s="32"/>
      <c r="S76" s="32"/>
      <c r="T76" s="33"/>
      <c r="U76" s="33"/>
      <c r="X76" s="32"/>
      <c r="Y76" s="32"/>
      <c r="AA76" s="32"/>
    </row>
  </sheetData>
  <sheetProtection password="C985" sheet="1" objects="1" scenarios="1"/>
  <dataConsolidate/>
  <mergeCells count="8">
    <mergeCell ref="A75:AA75"/>
    <mergeCell ref="A3:C3"/>
    <mergeCell ref="J3:M3"/>
    <mergeCell ref="G4:H4"/>
    <mergeCell ref="J4:L4"/>
    <mergeCell ref="P3:T3"/>
    <mergeCell ref="V3:Y3"/>
    <mergeCell ref="G3:H3"/>
  </mergeCells>
  <conditionalFormatting sqref="E10:X71">
    <cfRule type="cellIs" dxfId="869" priority="2" operator="lessThan">
      <formula>0</formula>
    </cfRule>
  </conditionalFormatting>
  <conditionalFormatting sqref="Y10:Y71">
    <cfRule type="cellIs" dxfId="868" priority="1" operator="lessThan">
      <formula>0</formula>
    </cfRule>
  </conditionalFormatting>
  <dataValidations count="9">
    <dataValidation type="list" allowBlank="1" showInputMessage="1" showErrorMessage="1" sqref="Z10:Z72">
      <formula1>"Transferts T2/T3 , Transferts internes, Mesures de périmètre, Correction technique du plafond d'emplois"</formula1>
    </dataValidation>
    <dataValidation type="whole" allowBlank="1" showInputMessage="1" showErrorMessage="1" error="VOUS DEVEZ SAISIR UN NOMBRE ENTIER" sqref="H10:H71 L10:M71 Y10:Y71 T10:T71">
      <formula1>0</formula1>
      <formula2>300000</formula2>
    </dataValidation>
    <dataValidation type="whole" allowBlank="1" showInputMessage="1" showErrorMessage="1" error="VOUS DEVEZ SAISIR UN NOMBRE ENTIER" sqref="W10:W71">
      <formula1>-3000000</formula1>
      <formula2>300000</formula2>
    </dataValidation>
    <dataValidation type="whole" allowBlank="1" showInputMessage="1" showErrorMessage="1" error="Vous devez indiquez un chiffre entier" sqref="P10:P71">
      <formula1>-300000</formula1>
      <formula2>300000</formula2>
    </dataValidation>
    <dataValidation type="whole" allowBlank="1" showInputMessage="1" showErrorMessage="1" error="Vous devez saisir un nombre entier" sqref="V10:V71">
      <formula1>-300000</formula1>
      <formula2>300000</formula2>
    </dataValidation>
    <dataValidation type="whole" allowBlank="1" showInputMessage="1" showErrorMessage="1" error="VOUS DEVEZ SAISIR UN NOMBRE ENTIER" sqref="Q10:Q71">
      <formula1>-300000</formula1>
      <formula2>300000</formula2>
    </dataValidation>
    <dataValidation type="whole" allowBlank="1" showInputMessage="1" showErrorMessage="1" error="Vous devez saisir un nombre entier" sqref="S10:S71 X10:X71">
      <formula1>0</formula1>
      <formula2>500000</formula2>
    </dataValidation>
    <dataValidation type="whole" allowBlank="1" showInputMessage="1" showErrorMessage="1" sqref="J10:J71">
      <formula1>-300000</formula1>
      <formula2>300000</formula2>
    </dataValidation>
    <dataValidation type="whole" allowBlank="1" showInputMessage="1" showErrorMessage="1" error="VOUS DEVEZ SAISIR UN NOMBRE NEGATIF" sqref="R10:R71">
      <formula1>-300000</formula1>
      <formula2>0</formula2>
    </dataValidation>
  </dataValidations>
  <printOptions horizontalCentered="1"/>
  <pageMargins left="0" right="0" top="0.55118110236220474" bottom="0.15748031496062992" header="0.31496062992125984" footer="0.31496062992125984"/>
  <pageSetup paperSize="8" scale="60" orientation="landscape" r:id="rId1"/>
  <ignoredErrors>
    <ignoredError sqref="Z10:AA19 Z21:AA71 AA20 U13:U70 U10 U11 U12" unlockedFormula="1"/>
    <ignoredError sqref="E6:F6 J6 V6 O6:R6 W6 T6 G6:H6 K6 L6:M6 Y6" numberStoredAsText="1"/>
  </ignoredErrors>
  <extLst>
    <ext xmlns:x14="http://schemas.microsoft.com/office/spreadsheetml/2009/9/main" uri="{CCE6A557-97BC-4b89-ADB6-D9C93CAAB3DF}">
      <x14:dataValidations xmlns:xm="http://schemas.microsoft.com/office/excel/2006/main" count="1">
        <x14:dataValidation type="list" showInputMessage="1" showErrorMessage="1">
          <x14:formula1>
            <xm:f>'Opérateurs 2018-2022'!$A$2:$A$189</xm:f>
          </x14:formula1>
          <xm:sqref>C10:C71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1"/>
  <sheetViews>
    <sheetView workbookViewId="0">
      <pane ySplit="1" topLeftCell="A2" activePane="bottomLeft" state="frozenSplit"/>
      <selection activeCell="H32" sqref="H32"/>
      <selection pane="bottomLeft" activeCell="A13" sqref="A13"/>
    </sheetView>
  </sheetViews>
  <sheetFormatPr baseColWidth="10" defaultColWidth="11.42578125" defaultRowHeight="11.25"/>
  <cols>
    <col min="1" max="1" width="90.42578125" style="38" bestFit="1" customWidth="1"/>
    <col min="2" max="3" width="11.42578125" style="38"/>
    <col min="4" max="4" width="77" style="38" bestFit="1" customWidth="1"/>
    <col min="5" max="5" width="43.7109375" style="38" bestFit="1" customWidth="1"/>
    <col min="6" max="6" width="176.42578125" style="38" bestFit="1" customWidth="1"/>
    <col min="7" max="16384" width="11.42578125" style="38"/>
  </cols>
  <sheetData>
    <row r="1" spans="1:6" s="43" customFormat="1" ht="67.5">
      <c r="A1" s="43" t="s">
        <v>687</v>
      </c>
      <c r="B1" s="43" t="s">
        <v>80</v>
      </c>
      <c r="C1" s="43" t="s">
        <v>84</v>
      </c>
      <c r="D1" s="43" t="s">
        <v>81</v>
      </c>
      <c r="E1" s="43" t="s">
        <v>82</v>
      </c>
      <c r="F1" s="43" t="s">
        <v>83</v>
      </c>
    </row>
    <row r="2" spans="1:6">
      <c r="A2" s="38" t="s">
        <v>85</v>
      </c>
      <c r="B2" s="38" t="s">
        <v>86</v>
      </c>
      <c r="D2" s="38" t="s">
        <v>87</v>
      </c>
      <c r="E2" s="38" t="s">
        <v>88</v>
      </c>
    </row>
    <row r="3" spans="1:6">
      <c r="A3" s="38" t="s">
        <v>89</v>
      </c>
      <c r="B3" s="38" t="s">
        <v>86</v>
      </c>
      <c r="D3" s="38" t="s">
        <v>90</v>
      </c>
      <c r="E3" s="38" t="s">
        <v>91</v>
      </c>
    </row>
    <row r="4" spans="1:6">
      <c r="A4" s="38" t="s">
        <v>93</v>
      </c>
      <c r="B4" s="38" t="s">
        <v>94</v>
      </c>
      <c r="D4" s="38" t="s">
        <v>95</v>
      </c>
      <c r="E4" s="38" t="s">
        <v>96</v>
      </c>
      <c r="F4" s="38" t="s">
        <v>97</v>
      </c>
    </row>
    <row r="5" spans="1:6">
      <c r="A5" s="38" t="s">
        <v>98</v>
      </c>
      <c r="B5" s="38" t="s">
        <v>86</v>
      </c>
      <c r="D5" s="38" t="s">
        <v>99</v>
      </c>
      <c r="E5" s="38" t="s">
        <v>100</v>
      </c>
    </row>
    <row r="6" spans="1:6">
      <c r="A6" s="38" t="s">
        <v>101</v>
      </c>
      <c r="B6" s="38" t="s">
        <v>92</v>
      </c>
      <c r="D6" s="38" t="s">
        <v>102</v>
      </c>
      <c r="E6" s="38" t="s">
        <v>103</v>
      </c>
    </row>
    <row r="7" spans="1:6">
      <c r="A7" s="38" t="s">
        <v>688</v>
      </c>
      <c r="B7" s="38" t="s">
        <v>86</v>
      </c>
      <c r="D7" s="38" t="s">
        <v>109</v>
      </c>
      <c r="E7" s="38" t="s">
        <v>96</v>
      </c>
    </row>
    <row r="8" spans="1:6">
      <c r="A8" s="38" t="s">
        <v>104</v>
      </c>
      <c r="B8" s="38" t="s">
        <v>86</v>
      </c>
      <c r="D8" s="38" t="s">
        <v>105</v>
      </c>
      <c r="E8" s="38" t="s">
        <v>96</v>
      </c>
    </row>
    <row r="9" spans="1:6">
      <c r="A9" s="38" t="s">
        <v>106</v>
      </c>
      <c r="B9" s="38" t="s">
        <v>86</v>
      </c>
      <c r="D9" s="38" t="s">
        <v>107</v>
      </c>
      <c r="E9" s="38" t="s">
        <v>108</v>
      </c>
    </row>
    <row r="10" spans="1:6">
      <c r="A10" s="38" t="s">
        <v>110</v>
      </c>
      <c r="B10" s="38" t="s">
        <v>92</v>
      </c>
      <c r="D10" s="38" t="s">
        <v>111</v>
      </c>
      <c r="E10" s="38" t="s">
        <v>112</v>
      </c>
    </row>
    <row r="11" spans="1:6">
      <c r="A11" s="38" t="s">
        <v>113</v>
      </c>
      <c r="B11" s="38" t="s">
        <v>114</v>
      </c>
      <c r="C11" s="38">
        <v>6</v>
      </c>
      <c r="D11" s="38" t="s">
        <v>109</v>
      </c>
      <c r="E11" s="38" t="s">
        <v>96</v>
      </c>
      <c r="F11" s="38" t="s">
        <v>689</v>
      </c>
    </row>
    <row r="12" spans="1:6">
      <c r="A12" s="38" t="s">
        <v>115</v>
      </c>
      <c r="B12" s="38" t="s">
        <v>114</v>
      </c>
      <c r="C12" s="38">
        <v>17</v>
      </c>
      <c r="D12" s="38" t="s">
        <v>116</v>
      </c>
      <c r="E12" s="38" t="s">
        <v>103</v>
      </c>
      <c r="F12" s="38" t="s">
        <v>689</v>
      </c>
    </row>
    <row r="13" spans="1:6">
      <c r="A13" s="38" t="s">
        <v>117</v>
      </c>
      <c r="B13" s="38" t="s">
        <v>86</v>
      </c>
      <c r="D13" s="38" t="s">
        <v>118</v>
      </c>
      <c r="E13" s="38" t="s">
        <v>119</v>
      </c>
    </row>
    <row r="14" spans="1:6">
      <c r="A14" s="38" t="s">
        <v>120</v>
      </c>
      <c r="B14" s="38" t="s">
        <v>86</v>
      </c>
      <c r="D14" s="38" t="s">
        <v>121</v>
      </c>
      <c r="E14" s="38" t="s">
        <v>122</v>
      </c>
    </row>
    <row r="15" spans="1:6">
      <c r="A15" s="38" t="s">
        <v>123</v>
      </c>
      <c r="B15" s="38" t="s">
        <v>86</v>
      </c>
      <c r="D15" s="38" t="s">
        <v>121</v>
      </c>
      <c r="E15" s="38" t="s">
        <v>122</v>
      </c>
    </row>
    <row r="16" spans="1:6">
      <c r="A16" s="38" t="s">
        <v>124</v>
      </c>
      <c r="B16" s="38" t="s">
        <v>94</v>
      </c>
      <c r="D16" s="38" t="s">
        <v>125</v>
      </c>
      <c r="E16" s="38" t="s">
        <v>96</v>
      </c>
    </row>
    <row r="17" spans="1:6">
      <c r="A17" s="38" t="s">
        <v>127</v>
      </c>
      <c r="B17" s="38" t="s">
        <v>86</v>
      </c>
      <c r="D17" s="38" t="s">
        <v>128</v>
      </c>
      <c r="E17" s="38" t="s">
        <v>129</v>
      </c>
    </row>
    <row r="18" spans="1:6">
      <c r="A18" s="38" t="s">
        <v>130</v>
      </c>
      <c r="B18" s="38" t="s">
        <v>86</v>
      </c>
      <c r="D18" s="38" t="s">
        <v>125</v>
      </c>
      <c r="E18" s="38" t="s">
        <v>96</v>
      </c>
    </row>
    <row r="19" spans="1:6">
      <c r="A19" s="38" t="s">
        <v>131</v>
      </c>
      <c r="B19" s="38" t="s">
        <v>86</v>
      </c>
      <c r="D19" s="38" t="s">
        <v>90</v>
      </c>
      <c r="E19" s="38" t="s">
        <v>91</v>
      </c>
    </row>
    <row r="20" spans="1:6">
      <c r="A20" s="38" t="s">
        <v>132</v>
      </c>
      <c r="B20" s="38" t="s">
        <v>94</v>
      </c>
      <c r="D20" s="38" t="s">
        <v>133</v>
      </c>
      <c r="E20" s="38" t="s">
        <v>134</v>
      </c>
    </row>
    <row r="21" spans="1:6">
      <c r="A21" s="38" t="s">
        <v>135</v>
      </c>
      <c r="B21" s="38" t="s">
        <v>86</v>
      </c>
      <c r="D21" s="38" t="s">
        <v>136</v>
      </c>
      <c r="E21" s="38" t="s">
        <v>137</v>
      </c>
      <c r="F21" s="38" t="s">
        <v>138</v>
      </c>
    </row>
    <row r="22" spans="1:6">
      <c r="A22" s="38" t="s">
        <v>139</v>
      </c>
      <c r="B22" s="38" t="s">
        <v>86</v>
      </c>
      <c r="D22" s="38" t="s">
        <v>87</v>
      </c>
      <c r="E22" s="38" t="s">
        <v>88</v>
      </c>
    </row>
    <row r="23" spans="1:6">
      <c r="A23" s="38" t="s">
        <v>690</v>
      </c>
      <c r="B23" s="38" t="s">
        <v>86</v>
      </c>
      <c r="D23" s="38" t="s">
        <v>87</v>
      </c>
      <c r="E23" s="38" t="s">
        <v>88</v>
      </c>
    </row>
    <row r="24" spans="1:6">
      <c r="A24" s="38" t="s">
        <v>140</v>
      </c>
      <c r="B24" s="38" t="s">
        <v>86</v>
      </c>
      <c r="D24" s="38" t="s">
        <v>141</v>
      </c>
      <c r="E24" s="38" t="s">
        <v>142</v>
      </c>
    </row>
    <row r="25" spans="1:6">
      <c r="A25" s="38" t="s">
        <v>143</v>
      </c>
      <c r="B25" s="38" t="s">
        <v>86</v>
      </c>
      <c r="D25" s="38" t="s">
        <v>144</v>
      </c>
      <c r="E25" s="38" t="s">
        <v>145</v>
      </c>
    </row>
    <row r="26" spans="1:6">
      <c r="A26" s="38" t="s">
        <v>146</v>
      </c>
      <c r="B26" s="38" t="s">
        <v>86</v>
      </c>
      <c r="D26" s="38" t="s">
        <v>147</v>
      </c>
      <c r="E26" s="38" t="s">
        <v>148</v>
      </c>
    </row>
    <row r="27" spans="1:6">
      <c r="A27" s="38" t="s">
        <v>149</v>
      </c>
      <c r="B27" s="38" t="s">
        <v>86</v>
      </c>
      <c r="D27" s="38" t="s">
        <v>691</v>
      </c>
      <c r="E27" s="38" t="s">
        <v>137</v>
      </c>
      <c r="F27" s="38" t="s">
        <v>150</v>
      </c>
    </row>
    <row r="28" spans="1:6">
      <c r="A28" s="38" t="s">
        <v>151</v>
      </c>
      <c r="B28" s="38" t="s">
        <v>114</v>
      </c>
      <c r="C28" s="38">
        <v>2</v>
      </c>
      <c r="D28" s="38" t="s">
        <v>152</v>
      </c>
      <c r="E28" s="38" t="s">
        <v>91</v>
      </c>
      <c r="F28" s="38" t="s">
        <v>689</v>
      </c>
    </row>
    <row r="29" spans="1:6">
      <c r="A29" s="38" t="s">
        <v>153</v>
      </c>
      <c r="B29" s="38" t="s">
        <v>154</v>
      </c>
      <c r="D29" s="38" t="s">
        <v>99</v>
      </c>
      <c r="E29" s="38" t="s">
        <v>100</v>
      </c>
    </row>
    <row r="30" spans="1:6">
      <c r="A30" s="38" t="s">
        <v>155</v>
      </c>
      <c r="B30" s="38" t="s">
        <v>114</v>
      </c>
      <c r="C30" s="38">
        <v>36</v>
      </c>
      <c r="D30" s="38" t="s">
        <v>156</v>
      </c>
      <c r="E30" s="38" t="s">
        <v>91</v>
      </c>
      <c r="F30" s="38" t="s">
        <v>689</v>
      </c>
    </row>
    <row r="31" spans="1:6">
      <c r="A31" s="38" t="s">
        <v>157</v>
      </c>
      <c r="B31" s="38" t="s">
        <v>86</v>
      </c>
      <c r="D31" s="38" t="s">
        <v>158</v>
      </c>
      <c r="E31" s="38" t="s">
        <v>159</v>
      </c>
    </row>
    <row r="32" spans="1:6">
      <c r="A32" s="38" t="s">
        <v>160</v>
      </c>
      <c r="B32" s="38" t="s">
        <v>86</v>
      </c>
      <c r="D32" s="38" t="s">
        <v>158</v>
      </c>
      <c r="E32" s="38" t="s">
        <v>159</v>
      </c>
    </row>
    <row r="33" spans="1:6">
      <c r="A33" s="38" t="s">
        <v>161</v>
      </c>
      <c r="B33" s="38" t="s">
        <v>94</v>
      </c>
      <c r="D33" s="38" t="s">
        <v>90</v>
      </c>
      <c r="E33" s="38" t="s">
        <v>91</v>
      </c>
      <c r="F33" s="38" t="s">
        <v>126</v>
      </c>
    </row>
    <row r="34" spans="1:6">
      <c r="A34" s="38" t="s">
        <v>162</v>
      </c>
      <c r="B34" s="38" t="s">
        <v>94</v>
      </c>
      <c r="D34" s="38" t="s">
        <v>128</v>
      </c>
      <c r="E34" s="38" t="s">
        <v>129</v>
      </c>
      <c r="F34" s="38" t="s">
        <v>163</v>
      </c>
    </row>
    <row r="35" spans="1:6">
      <c r="A35" s="38" t="s">
        <v>164</v>
      </c>
      <c r="B35" s="38" t="s">
        <v>94</v>
      </c>
      <c r="D35" s="38" t="s">
        <v>99</v>
      </c>
      <c r="E35" s="38" t="s">
        <v>100</v>
      </c>
    </row>
    <row r="36" spans="1:6">
      <c r="A36" s="38" t="s">
        <v>165</v>
      </c>
      <c r="B36" s="38" t="s">
        <v>94</v>
      </c>
      <c r="D36" s="38" t="s">
        <v>166</v>
      </c>
      <c r="E36" s="38" t="s">
        <v>108</v>
      </c>
    </row>
    <row r="37" spans="1:6">
      <c r="A37" s="38" t="s">
        <v>167</v>
      </c>
      <c r="B37" s="38" t="s">
        <v>94</v>
      </c>
      <c r="D37" s="38" t="s">
        <v>90</v>
      </c>
      <c r="E37" s="38" t="s">
        <v>91</v>
      </c>
      <c r="F37" s="38" t="s">
        <v>168</v>
      </c>
    </row>
    <row r="38" spans="1:6">
      <c r="A38" s="38" t="s">
        <v>170</v>
      </c>
      <c r="B38" s="38" t="s">
        <v>86</v>
      </c>
      <c r="D38" s="38" t="s">
        <v>109</v>
      </c>
      <c r="E38" s="38" t="s">
        <v>96</v>
      </c>
    </row>
    <row r="39" spans="1:6">
      <c r="A39" s="38" t="s">
        <v>171</v>
      </c>
      <c r="B39" s="38" t="s">
        <v>172</v>
      </c>
      <c r="D39" s="38" t="s">
        <v>173</v>
      </c>
      <c r="E39" s="38" t="s">
        <v>119</v>
      </c>
    </row>
    <row r="40" spans="1:6">
      <c r="A40" s="38" t="s">
        <v>174</v>
      </c>
      <c r="B40" s="38" t="s">
        <v>94</v>
      </c>
      <c r="D40" s="38" t="s">
        <v>175</v>
      </c>
      <c r="E40" s="38" t="s">
        <v>108</v>
      </c>
    </row>
    <row r="41" spans="1:6">
      <c r="A41" s="38" t="s">
        <v>176</v>
      </c>
      <c r="B41" s="38" t="s">
        <v>172</v>
      </c>
      <c r="D41" s="38" t="s">
        <v>107</v>
      </c>
      <c r="E41" s="38" t="s">
        <v>108</v>
      </c>
    </row>
    <row r="42" spans="1:6">
      <c r="A42" s="38" t="s">
        <v>177</v>
      </c>
      <c r="B42" s="38" t="s">
        <v>86</v>
      </c>
      <c r="D42" s="38" t="s">
        <v>692</v>
      </c>
      <c r="E42" s="38" t="s">
        <v>96</v>
      </c>
    </row>
    <row r="43" spans="1:6">
      <c r="A43" s="38" t="s">
        <v>179</v>
      </c>
      <c r="B43" s="38" t="s">
        <v>86</v>
      </c>
      <c r="D43" s="38" t="s">
        <v>180</v>
      </c>
      <c r="E43" s="38" t="s">
        <v>181</v>
      </c>
      <c r="F43" s="38" t="s">
        <v>182</v>
      </c>
    </row>
    <row r="44" spans="1:6">
      <c r="A44" s="38" t="s">
        <v>183</v>
      </c>
      <c r="B44" s="38" t="s">
        <v>86</v>
      </c>
      <c r="D44" s="38" t="s">
        <v>121</v>
      </c>
      <c r="E44" s="38" t="s">
        <v>122</v>
      </c>
    </row>
    <row r="45" spans="1:6">
      <c r="A45" s="38" t="s">
        <v>184</v>
      </c>
      <c r="B45" s="38" t="s">
        <v>86</v>
      </c>
      <c r="D45" s="38" t="s">
        <v>180</v>
      </c>
      <c r="E45" s="38" t="s">
        <v>181</v>
      </c>
    </row>
    <row r="46" spans="1:6">
      <c r="A46" s="38" t="s">
        <v>185</v>
      </c>
      <c r="B46" s="38" t="s">
        <v>92</v>
      </c>
      <c r="D46" s="38" t="s">
        <v>186</v>
      </c>
      <c r="E46" s="38" t="s">
        <v>187</v>
      </c>
    </row>
    <row r="47" spans="1:6">
      <c r="A47" s="38" t="s">
        <v>188</v>
      </c>
      <c r="B47" s="38" t="s">
        <v>172</v>
      </c>
      <c r="D47" s="38" t="s">
        <v>158</v>
      </c>
      <c r="E47" s="38" t="s">
        <v>159</v>
      </c>
    </row>
    <row r="48" spans="1:6">
      <c r="A48" s="38" t="s">
        <v>189</v>
      </c>
      <c r="B48" s="38" t="s">
        <v>94</v>
      </c>
      <c r="D48" s="38" t="s">
        <v>90</v>
      </c>
      <c r="E48" s="38" t="s">
        <v>91</v>
      </c>
    </row>
    <row r="49" spans="1:6">
      <c r="A49" s="38" t="s">
        <v>190</v>
      </c>
      <c r="B49" s="38" t="s">
        <v>172</v>
      </c>
      <c r="D49" s="38" t="s">
        <v>125</v>
      </c>
      <c r="E49" s="38" t="s">
        <v>96</v>
      </c>
    </row>
    <row r="50" spans="1:6">
      <c r="A50" s="38" t="s">
        <v>191</v>
      </c>
      <c r="B50" s="38" t="s">
        <v>86</v>
      </c>
      <c r="D50" s="38" t="s">
        <v>166</v>
      </c>
      <c r="E50" s="38" t="s">
        <v>108</v>
      </c>
    </row>
    <row r="51" spans="1:6">
      <c r="A51" s="38" t="s">
        <v>192</v>
      </c>
      <c r="B51" s="38" t="s">
        <v>86</v>
      </c>
      <c r="D51" s="38" t="s">
        <v>166</v>
      </c>
      <c r="E51" s="38" t="s">
        <v>108</v>
      </c>
    </row>
    <row r="52" spans="1:6">
      <c r="A52" s="38" t="s">
        <v>193</v>
      </c>
      <c r="B52" s="38" t="s">
        <v>86</v>
      </c>
      <c r="D52" s="38" t="s">
        <v>175</v>
      </c>
      <c r="E52" s="38" t="s">
        <v>108</v>
      </c>
    </row>
    <row r="53" spans="1:6">
      <c r="A53" s="38" t="s">
        <v>194</v>
      </c>
      <c r="B53" s="38" t="s">
        <v>195</v>
      </c>
      <c r="D53" s="38" t="s">
        <v>196</v>
      </c>
      <c r="E53" s="38" t="s">
        <v>145</v>
      </c>
    </row>
    <row r="54" spans="1:6">
      <c r="A54" s="38" t="s">
        <v>197</v>
      </c>
      <c r="B54" s="38" t="s">
        <v>86</v>
      </c>
      <c r="D54" s="38" t="s">
        <v>158</v>
      </c>
      <c r="E54" s="38" t="s">
        <v>159</v>
      </c>
    </row>
    <row r="55" spans="1:6">
      <c r="A55" s="38" t="s">
        <v>198</v>
      </c>
      <c r="B55" s="38" t="s">
        <v>86</v>
      </c>
      <c r="D55" s="38" t="s">
        <v>199</v>
      </c>
      <c r="E55" s="38" t="s">
        <v>112</v>
      </c>
    </row>
    <row r="56" spans="1:6">
      <c r="A56" s="38" t="s">
        <v>200</v>
      </c>
      <c r="B56" s="38" t="s">
        <v>86</v>
      </c>
      <c r="D56" s="38" t="s">
        <v>180</v>
      </c>
      <c r="E56" s="38" t="s">
        <v>181</v>
      </c>
    </row>
    <row r="57" spans="1:6">
      <c r="A57" s="38" t="s">
        <v>201</v>
      </c>
      <c r="B57" s="38" t="s">
        <v>94</v>
      </c>
      <c r="D57" s="38" t="s">
        <v>202</v>
      </c>
      <c r="E57" s="38" t="s">
        <v>91</v>
      </c>
      <c r="F57" s="38" t="s">
        <v>203</v>
      </c>
    </row>
    <row r="58" spans="1:6">
      <c r="A58" s="38" t="s">
        <v>204</v>
      </c>
      <c r="B58" s="38" t="s">
        <v>86</v>
      </c>
      <c r="D58" s="38" t="s">
        <v>158</v>
      </c>
      <c r="E58" s="38" t="s">
        <v>159</v>
      </c>
    </row>
    <row r="59" spans="1:6">
      <c r="A59" s="38" t="s">
        <v>205</v>
      </c>
      <c r="B59" s="38" t="s">
        <v>86</v>
      </c>
      <c r="D59" s="38" t="s">
        <v>691</v>
      </c>
      <c r="E59" s="38" t="s">
        <v>137</v>
      </c>
    </row>
    <row r="60" spans="1:6">
      <c r="A60" s="38" t="s">
        <v>206</v>
      </c>
      <c r="B60" s="38" t="s">
        <v>207</v>
      </c>
      <c r="D60" s="38" t="s">
        <v>90</v>
      </c>
      <c r="E60" s="38" t="s">
        <v>91</v>
      </c>
    </row>
    <row r="61" spans="1:6">
      <c r="A61" s="38" t="s">
        <v>208</v>
      </c>
      <c r="B61" s="38" t="s">
        <v>86</v>
      </c>
      <c r="D61" s="38" t="s">
        <v>107</v>
      </c>
      <c r="E61" s="38" t="s">
        <v>108</v>
      </c>
    </row>
    <row r="62" spans="1:6">
      <c r="A62" s="38" t="s">
        <v>209</v>
      </c>
      <c r="B62" s="38" t="s">
        <v>86</v>
      </c>
      <c r="D62" s="38" t="s">
        <v>107</v>
      </c>
      <c r="E62" s="38" t="s">
        <v>108</v>
      </c>
    </row>
    <row r="63" spans="1:6">
      <c r="A63" s="38" t="s">
        <v>210</v>
      </c>
      <c r="B63" s="38" t="s">
        <v>86</v>
      </c>
      <c r="D63" s="38" t="s">
        <v>107</v>
      </c>
      <c r="E63" s="38" t="s">
        <v>108</v>
      </c>
    </row>
    <row r="64" spans="1:6">
      <c r="A64" s="38" t="s">
        <v>211</v>
      </c>
      <c r="B64" s="38" t="s">
        <v>94</v>
      </c>
      <c r="D64" s="38" t="s">
        <v>175</v>
      </c>
      <c r="E64" s="38" t="s">
        <v>108</v>
      </c>
    </row>
    <row r="65" spans="1:6">
      <c r="A65" s="38" t="s">
        <v>212</v>
      </c>
      <c r="B65" s="38" t="s">
        <v>94</v>
      </c>
      <c r="D65" s="38" t="s">
        <v>175</v>
      </c>
      <c r="E65" s="38" t="s">
        <v>108</v>
      </c>
    </row>
    <row r="66" spans="1:6">
      <c r="A66" s="38" t="s">
        <v>693</v>
      </c>
      <c r="B66" s="38" t="s">
        <v>114</v>
      </c>
      <c r="C66" s="38">
        <v>21</v>
      </c>
      <c r="D66" s="38" t="s">
        <v>156</v>
      </c>
      <c r="E66" s="38" t="s">
        <v>91</v>
      </c>
      <c r="F66" s="38" t="s">
        <v>689</v>
      </c>
    </row>
    <row r="67" spans="1:6">
      <c r="A67" s="38" t="s">
        <v>213</v>
      </c>
      <c r="B67" s="38" t="s">
        <v>86</v>
      </c>
      <c r="D67" s="38" t="s">
        <v>186</v>
      </c>
      <c r="E67" s="38" t="s">
        <v>187</v>
      </c>
    </row>
    <row r="68" spans="1:6">
      <c r="A68" s="38" t="s">
        <v>214</v>
      </c>
      <c r="B68" s="38" t="s">
        <v>86</v>
      </c>
      <c r="D68" s="38" t="s">
        <v>107</v>
      </c>
      <c r="E68" s="38" t="s">
        <v>108</v>
      </c>
    </row>
    <row r="69" spans="1:6">
      <c r="A69" s="38" t="s">
        <v>694</v>
      </c>
      <c r="B69" s="38" t="s">
        <v>225</v>
      </c>
      <c r="D69" s="38" t="s">
        <v>695</v>
      </c>
      <c r="E69" s="38" t="s">
        <v>223</v>
      </c>
    </row>
    <row r="70" spans="1:6">
      <c r="A70" s="38" t="s">
        <v>215</v>
      </c>
      <c r="B70" s="38" t="s">
        <v>114</v>
      </c>
      <c r="C70" s="38">
        <v>20</v>
      </c>
      <c r="D70" s="38" t="s">
        <v>107</v>
      </c>
      <c r="E70" s="38" t="s">
        <v>108</v>
      </c>
      <c r="F70" s="38" t="s">
        <v>689</v>
      </c>
    </row>
    <row r="71" spans="1:6">
      <c r="A71" s="38" t="s">
        <v>216</v>
      </c>
      <c r="B71" s="38" t="s">
        <v>114</v>
      </c>
      <c r="C71" s="38">
        <v>7</v>
      </c>
      <c r="D71" s="38" t="s">
        <v>107</v>
      </c>
      <c r="E71" s="38" t="s">
        <v>108</v>
      </c>
      <c r="F71" s="38" t="s">
        <v>689</v>
      </c>
    </row>
    <row r="72" spans="1:6">
      <c r="A72" s="38" t="s">
        <v>217</v>
      </c>
      <c r="B72" s="38" t="s">
        <v>114</v>
      </c>
      <c r="C72" s="38">
        <v>12</v>
      </c>
      <c r="D72" s="38" t="s">
        <v>152</v>
      </c>
      <c r="E72" s="38" t="s">
        <v>91</v>
      </c>
      <c r="F72" s="38" t="s">
        <v>689</v>
      </c>
    </row>
    <row r="73" spans="1:6">
      <c r="A73" s="38" t="s">
        <v>219</v>
      </c>
      <c r="B73" s="38" t="s">
        <v>114</v>
      </c>
      <c r="C73" s="38">
        <v>35</v>
      </c>
      <c r="D73" s="38" t="s">
        <v>156</v>
      </c>
      <c r="E73" s="38" t="s">
        <v>91</v>
      </c>
      <c r="F73" s="38" t="s">
        <v>689</v>
      </c>
    </row>
    <row r="74" spans="1:6">
      <c r="A74" s="38" t="s">
        <v>220</v>
      </c>
      <c r="B74" s="38" t="s">
        <v>114</v>
      </c>
      <c r="C74" s="38">
        <v>2</v>
      </c>
      <c r="D74" s="38" t="s">
        <v>199</v>
      </c>
      <c r="E74" s="38" t="s">
        <v>112</v>
      </c>
      <c r="F74" s="38" t="s">
        <v>689</v>
      </c>
    </row>
    <row r="75" spans="1:6">
      <c r="A75" s="38" t="s">
        <v>221</v>
      </c>
      <c r="B75" s="38" t="s">
        <v>86</v>
      </c>
      <c r="D75" s="38" t="s">
        <v>222</v>
      </c>
      <c r="E75" s="38" t="s">
        <v>223</v>
      </c>
    </row>
    <row r="76" spans="1:6">
      <c r="A76" s="38" t="s">
        <v>224</v>
      </c>
      <c r="B76" s="38" t="s">
        <v>225</v>
      </c>
      <c r="D76" s="38" t="s">
        <v>87</v>
      </c>
      <c r="E76" s="38" t="s">
        <v>88</v>
      </c>
    </row>
    <row r="77" spans="1:6">
      <c r="A77" s="38" t="s">
        <v>229</v>
      </c>
      <c r="B77" s="38" t="s">
        <v>86</v>
      </c>
      <c r="D77" s="38" t="s">
        <v>230</v>
      </c>
      <c r="E77" s="38" t="s">
        <v>231</v>
      </c>
    </row>
    <row r="78" spans="1:6">
      <c r="A78" s="38" t="s">
        <v>226</v>
      </c>
      <c r="B78" s="38" t="s">
        <v>86</v>
      </c>
      <c r="D78" s="38" t="s">
        <v>227</v>
      </c>
      <c r="E78" s="38" t="s">
        <v>228</v>
      </c>
    </row>
    <row r="79" spans="1:6">
      <c r="A79" s="38" t="s">
        <v>232</v>
      </c>
      <c r="B79" s="38" t="s">
        <v>86</v>
      </c>
      <c r="D79" s="38" t="s">
        <v>233</v>
      </c>
      <c r="E79" s="38" t="s">
        <v>148</v>
      </c>
    </row>
    <row r="80" spans="1:6">
      <c r="A80" s="38" t="s">
        <v>234</v>
      </c>
      <c r="B80" s="38" t="s">
        <v>86</v>
      </c>
      <c r="D80" s="38" t="s">
        <v>235</v>
      </c>
      <c r="E80" s="38" t="s">
        <v>236</v>
      </c>
    </row>
    <row r="81" spans="1:5">
      <c r="A81" s="38" t="s">
        <v>237</v>
      </c>
      <c r="B81" s="38" t="s">
        <v>86</v>
      </c>
      <c r="D81" s="38" t="s">
        <v>238</v>
      </c>
      <c r="E81" s="38" t="s">
        <v>148</v>
      </c>
    </row>
    <row r="82" spans="1:5">
      <c r="A82" s="38" t="s">
        <v>239</v>
      </c>
      <c r="B82" s="38" t="s">
        <v>225</v>
      </c>
      <c r="D82" s="38" t="s">
        <v>178</v>
      </c>
      <c r="E82" s="38" t="s">
        <v>96</v>
      </c>
    </row>
    <row r="83" spans="1:5">
      <c r="A83" s="38" t="s">
        <v>240</v>
      </c>
      <c r="B83" s="38" t="s">
        <v>86</v>
      </c>
      <c r="D83" s="38" t="s">
        <v>107</v>
      </c>
      <c r="E83" s="38" t="s">
        <v>108</v>
      </c>
    </row>
    <row r="84" spans="1:5">
      <c r="A84" s="38" t="s">
        <v>241</v>
      </c>
      <c r="B84" s="38" t="s">
        <v>86</v>
      </c>
      <c r="D84" s="38" t="s">
        <v>107</v>
      </c>
      <c r="E84" s="38" t="s">
        <v>108</v>
      </c>
    </row>
    <row r="85" spans="1:5">
      <c r="A85" s="38" t="s">
        <v>242</v>
      </c>
      <c r="B85" s="38" t="s">
        <v>94</v>
      </c>
      <c r="D85" s="38" t="s">
        <v>107</v>
      </c>
      <c r="E85" s="38" t="s">
        <v>108</v>
      </c>
    </row>
    <row r="86" spans="1:5">
      <c r="A86" s="38" t="s">
        <v>243</v>
      </c>
      <c r="B86" s="38" t="s">
        <v>172</v>
      </c>
      <c r="D86" s="38" t="s">
        <v>175</v>
      </c>
      <c r="E86" s="38" t="s">
        <v>108</v>
      </c>
    </row>
    <row r="87" spans="1:5">
      <c r="A87" s="38" t="s">
        <v>244</v>
      </c>
      <c r="B87" s="38" t="s">
        <v>225</v>
      </c>
      <c r="D87" s="38" t="s">
        <v>245</v>
      </c>
      <c r="E87" s="38" t="s">
        <v>96</v>
      </c>
    </row>
    <row r="88" spans="1:5">
      <c r="A88" s="38" t="s">
        <v>246</v>
      </c>
      <c r="B88" s="38" t="s">
        <v>94</v>
      </c>
      <c r="D88" s="38" t="s">
        <v>107</v>
      </c>
      <c r="E88" s="38" t="s">
        <v>108</v>
      </c>
    </row>
    <row r="89" spans="1:5">
      <c r="A89" s="38" t="s">
        <v>247</v>
      </c>
      <c r="B89" s="38" t="s">
        <v>86</v>
      </c>
      <c r="D89" s="38" t="s">
        <v>248</v>
      </c>
      <c r="E89" s="38" t="s">
        <v>249</v>
      </c>
    </row>
    <row r="90" spans="1:5">
      <c r="A90" s="38" t="s">
        <v>250</v>
      </c>
      <c r="B90" s="38" t="s">
        <v>86</v>
      </c>
      <c r="D90" s="38" t="s">
        <v>251</v>
      </c>
      <c r="E90" s="38" t="s">
        <v>223</v>
      </c>
    </row>
    <row r="91" spans="1:5">
      <c r="A91" s="38" t="s">
        <v>252</v>
      </c>
      <c r="B91" s="38" t="s">
        <v>86</v>
      </c>
      <c r="D91" s="38" t="s">
        <v>251</v>
      </c>
      <c r="E91" s="38" t="s">
        <v>223</v>
      </c>
    </row>
    <row r="92" spans="1:5">
      <c r="A92" s="38" t="s">
        <v>253</v>
      </c>
      <c r="B92" s="38" t="s">
        <v>225</v>
      </c>
      <c r="D92" s="38" t="s">
        <v>178</v>
      </c>
      <c r="E92" s="38" t="s">
        <v>96</v>
      </c>
    </row>
    <row r="93" spans="1:5">
      <c r="A93" s="38" t="s">
        <v>254</v>
      </c>
      <c r="B93" s="38" t="s">
        <v>94</v>
      </c>
      <c r="D93" s="38" t="s">
        <v>128</v>
      </c>
      <c r="E93" s="38" t="s">
        <v>129</v>
      </c>
    </row>
    <row r="94" spans="1:5">
      <c r="A94" s="38" t="s">
        <v>255</v>
      </c>
      <c r="B94" s="38" t="s">
        <v>86</v>
      </c>
      <c r="D94" s="38" t="s">
        <v>156</v>
      </c>
      <c r="E94" s="38" t="s">
        <v>91</v>
      </c>
    </row>
    <row r="95" spans="1:5">
      <c r="A95" s="38" t="s">
        <v>256</v>
      </c>
      <c r="B95" s="38" t="s">
        <v>86</v>
      </c>
      <c r="D95" s="38" t="s">
        <v>257</v>
      </c>
      <c r="E95" s="38" t="s">
        <v>119</v>
      </c>
    </row>
    <row r="96" spans="1:5">
      <c r="A96" s="38" t="s">
        <v>258</v>
      </c>
      <c r="B96" s="38" t="s">
        <v>86</v>
      </c>
      <c r="D96" s="38" t="s">
        <v>166</v>
      </c>
      <c r="E96" s="38" t="s">
        <v>108</v>
      </c>
    </row>
    <row r="97" spans="1:6">
      <c r="A97" s="38" t="s">
        <v>259</v>
      </c>
      <c r="B97" s="38" t="s">
        <v>86</v>
      </c>
      <c r="D97" s="38" t="s">
        <v>166</v>
      </c>
      <c r="E97" s="38" t="s">
        <v>108</v>
      </c>
    </row>
    <row r="98" spans="1:6">
      <c r="A98" s="38" t="s">
        <v>260</v>
      </c>
      <c r="B98" s="38" t="s">
        <v>94</v>
      </c>
      <c r="D98" s="38" t="s">
        <v>175</v>
      </c>
      <c r="E98" s="38" t="s">
        <v>108</v>
      </c>
    </row>
    <row r="99" spans="1:6">
      <c r="A99" s="38" t="s">
        <v>261</v>
      </c>
      <c r="B99" s="38" t="s">
        <v>86</v>
      </c>
      <c r="D99" s="38" t="s">
        <v>147</v>
      </c>
      <c r="E99" s="38" t="s">
        <v>148</v>
      </c>
    </row>
    <row r="100" spans="1:6">
      <c r="A100" s="38" t="s">
        <v>262</v>
      </c>
      <c r="B100" s="38" t="s">
        <v>86</v>
      </c>
      <c r="D100" s="38" t="s">
        <v>105</v>
      </c>
      <c r="E100" s="38" t="s">
        <v>96</v>
      </c>
    </row>
    <row r="101" spans="1:6">
      <c r="A101" s="38" t="s">
        <v>263</v>
      </c>
      <c r="B101" s="38" t="s">
        <v>86</v>
      </c>
      <c r="D101" s="38" t="s">
        <v>166</v>
      </c>
      <c r="E101" s="38" t="s">
        <v>108</v>
      </c>
    </row>
    <row r="102" spans="1:6">
      <c r="A102" s="38" t="s">
        <v>264</v>
      </c>
      <c r="B102" s="38" t="s">
        <v>86</v>
      </c>
      <c r="D102" s="38" t="s">
        <v>175</v>
      </c>
      <c r="E102" s="38" t="s">
        <v>108</v>
      </c>
    </row>
    <row r="103" spans="1:6">
      <c r="A103" s="38" t="s">
        <v>265</v>
      </c>
      <c r="B103" s="38" t="s">
        <v>94</v>
      </c>
      <c r="D103" s="38" t="s">
        <v>175</v>
      </c>
      <c r="E103" s="38" t="s">
        <v>108</v>
      </c>
    </row>
    <row r="104" spans="1:6">
      <c r="A104" s="38" t="s">
        <v>266</v>
      </c>
      <c r="B104" s="38" t="s">
        <v>86</v>
      </c>
      <c r="D104" s="38" t="s">
        <v>166</v>
      </c>
      <c r="E104" s="38" t="s">
        <v>108</v>
      </c>
    </row>
    <row r="105" spans="1:6">
      <c r="A105" s="38" t="s">
        <v>267</v>
      </c>
      <c r="B105" s="38" t="s">
        <v>94</v>
      </c>
      <c r="D105" s="38" t="s">
        <v>166</v>
      </c>
      <c r="E105" s="38" t="s">
        <v>108</v>
      </c>
      <c r="F105" s="38" t="s">
        <v>268</v>
      </c>
    </row>
    <row r="106" spans="1:6">
      <c r="A106" s="38" t="s">
        <v>269</v>
      </c>
      <c r="B106" s="38" t="s">
        <v>86</v>
      </c>
      <c r="D106" s="38" t="s">
        <v>109</v>
      </c>
      <c r="E106" s="38" t="s">
        <v>96</v>
      </c>
    </row>
    <row r="107" spans="1:6">
      <c r="A107" s="38" t="s">
        <v>696</v>
      </c>
      <c r="B107" s="38" t="s">
        <v>86</v>
      </c>
      <c r="D107" s="38" t="s">
        <v>121</v>
      </c>
      <c r="E107" s="38" t="s">
        <v>122</v>
      </c>
    </row>
    <row r="108" spans="1:6">
      <c r="A108" s="38" t="s">
        <v>270</v>
      </c>
      <c r="B108" s="38" t="s">
        <v>86</v>
      </c>
      <c r="D108" s="38" t="s">
        <v>128</v>
      </c>
      <c r="E108" s="38" t="s">
        <v>129</v>
      </c>
    </row>
    <row r="109" spans="1:6">
      <c r="A109" s="38" t="s">
        <v>271</v>
      </c>
      <c r="B109" s="38" t="s">
        <v>86</v>
      </c>
      <c r="D109" s="38" t="s">
        <v>257</v>
      </c>
      <c r="E109" s="38" t="s">
        <v>119</v>
      </c>
    </row>
    <row r="110" spans="1:6">
      <c r="A110" s="38" t="s">
        <v>272</v>
      </c>
      <c r="B110" s="38" t="s">
        <v>86</v>
      </c>
      <c r="D110" s="38" t="s">
        <v>691</v>
      </c>
      <c r="E110" s="38" t="s">
        <v>137</v>
      </c>
    </row>
    <row r="111" spans="1:6">
      <c r="A111" s="38" t="s">
        <v>273</v>
      </c>
      <c r="B111" s="38" t="s">
        <v>225</v>
      </c>
      <c r="D111" s="38" t="s">
        <v>218</v>
      </c>
      <c r="E111" s="38" t="s">
        <v>91</v>
      </c>
    </row>
    <row r="112" spans="1:6">
      <c r="A112" s="38" t="s">
        <v>274</v>
      </c>
      <c r="B112" s="38" t="s">
        <v>92</v>
      </c>
      <c r="D112" s="38" t="s">
        <v>90</v>
      </c>
      <c r="E112" s="38" t="s">
        <v>91</v>
      </c>
    </row>
    <row r="113" spans="1:6">
      <c r="A113" s="38" t="s">
        <v>275</v>
      </c>
      <c r="B113" s="38" t="s">
        <v>92</v>
      </c>
      <c r="D113" s="38" t="s">
        <v>95</v>
      </c>
      <c r="E113" s="38" t="s">
        <v>96</v>
      </c>
    </row>
    <row r="114" spans="1:6">
      <c r="A114" s="38" t="s">
        <v>276</v>
      </c>
      <c r="B114" s="38" t="s">
        <v>92</v>
      </c>
      <c r="D114" s="38" t="s">
        <v>691</v>
      </c>
      <c r="E114" s="38" t="s">
        <v>137</v>
      </c>
    </row>
    <row r="115" spans="1:6">
      <c r="A115" s="38" t="s">
        <v>697</v>
      </c>
      <c r="B115" s="38" t="s">
        <v>92</v>
      </c>
      <c r="D115" s="38" t="s">
        <v>196</v>
      </c>
      <c r="E115" s="38" t="s">
        <v>145</v>
      </c>
    </row>
    <row r="116" spans="1:6">
      <c r="A116" s="38" t="s">
        <v>277</v>
      </c>
      <c r="B116" s="38" t="s">
        <v>195</v>
      </c>
      <c r="D116" s="38" t="s">
        <v>186</v>
      </c>
      <c r="E116" s="38" t="s">
        <v>187</v>
      </c>
    </row>
    <row r="117" spans="1:6">
      <c r="A117" s="38" t="s">
        <v>698</v>
      </c>
      <c r="B117" s="38" t="s">
        <v>114</v>
      </c>
      <c r="C117" s="38">
        <v>2</v>
      </c>
      <c r="D117" s="38" t="s">
        <v>218</v>
      </c>
      <c r="E117" s="38" t="s">
        <v>91</v>
      </c>
      <c r="F117" s="38" t="s">
        <v>689</v>
      </c>
    </row>
    <row r="118" spans="1:6">
      <c r="A118" s="38" t="s">
        <v>278</v>
      </c>
      <c r="B118" s="38" t="s">
        <v>86</v>
      </c>
      <c r="D118" s="38" t="s">
        <v>691</v>
      </c>
      <c r="E118" s="38" t="s">
        <v>137</v>
      </c>
    </row>
    <row r="119" spans="1:6">
      <c r="A119" s="38" t="s">
        <v>699</v>
      </c>
      <c r="B119" s="38" t="s">
        <v>94</v>
      </c>
      <c r="D119" s="38" t="s">
        <v>279</v>
      </c>
      <c r="E119" s="38" t="s">
        <v>91</v>
      </c>
    </row>
    <row r="120" spans="1:6">
      <c r="A120" s="38" t="s">
        <v>280</v>
      </c>
      <c r="B120" s="38" t="s">
        <v>94</v>
      </c>
      <c r="D120" s="38" t="s">
        <v>90</v>
      </c>
      <c r="E120" s="38" t="s">
        <v>91</v>
      </c>
    </row>
    <row r="121" spans="1:6">
      <c r="A121" s="38" t="s">
        <v>281</v>
      </c>
      <c r="B121" s="38" t="s">
        <v>207</v>
      </c>
      <c r="D121" s="38" t="s">
        <v>279</v>
      </c>
      <c r="E121" s="38" t="s">
        <v>91</v>
      </c>
    </row>
    <row r="122" spans="1:6">
      <c r="A122" s="38" t="s">
        <v>282</v>
      </c>
      <c r="B122" s="38" t="s">
        <v>86</v>
      </c>
      <c r="D122" s="38" t="s">
        <v>692</v>
      </c>
      <c r="E122" s="38" t="s">
        <v>96</v>
      </c>
    </row>
    <row r="123" spans="1:6">
      <c r="A123" s="38" t="s">
        <v>283</v>
      </c>
      <c r="B123" s="38" t="s">
        <v>86</v>
      </c>
      <c r="D123" s="38" t="s">
        <v>186</v>
      </c>
      <c r="E123" s="38" t="s">
        <v>187</v>
      </c>
    </row>
    <row r="124" spans="1:6">
      <c r="A124" s="38" t="s">
        <v>284</v>
      </c>
      <c r="B124" s="38" t="s">
        <v>86</v>
      </c>
      <c r="D124" s="38" t="s">
        <v>90</v>
      </c>
      <c r="E124" s="38" t="s">
        <v>91</v>
      </c>
    </row>
    <row r="125" spans="1:6">
      <c r="A125" s="38" t="s">
        <v>285</v>
      </c>
      <c r="B125" s="38" t="s">
        <v>86</v>
      </c>
      <c r="D125" s="38" t="s">
        <v>691</v>
      </c>
      <c r="E125" s="38" t="s">
        <v>137</v>
      </c>
    </row>
    <row r="126" spans="1:6">
      <c r="A126" s="38" t="s">
        <v>286</v>
      </c>
      <c r="B126" s="38" t="s">
        <v>92</v>
      </c>
      <c r="D126" s="38" t="s">
        <v>87</v>
      </c>
      <c r="E126" s="38" t="s">
        <v>88</v>
      </c>
    </row>
    <row r="127" spans="1:6">
      <c r="A127" s="38" t="s">
        <v>287</v>
      </c>
      <c r="B127" s="38" t="s">
        <v>207</v>
      </c>
      <c r="D127" s="38" t="s">
        <v>90</v>
      </c>
      <c r="E127" s="38" t="s">
        <v>91</v>
      </c>
    </row>
    <row r="128" spans="1:6">
      <c r="A128" s="38" t="s">
        <v>288</v>
      </c>
      <c r="B128" s="38" t="s">
        <v>94</v>
      </c>
      <c r="D128" s="38" t="s">
        <v>95</v>
      </c>
      <c r="E128" s="38" t="s">
        <v>96</v>
      </c>
      <c r="F128" s="38" t="s">
        <v>97</v>
      </c>
    </row>
    <row r="129" spans="1:6">
      <c r="A129" s="38" t="s">
        <v>289</v>
      </c>
      <c r="B129" s="38" t="s">
        <v>86</v>
      </c>
      <c r="D129" s="38" t="s">
        <v>290</v>
      </c>
      <c r="E129" s="38" t="s">
        <v>137</v>
      </c>
    </row>
    <row r="130" spans="1:6">
      <c r="A130" s="38" t="s">
        <v>291</v>
      </c>
      <c r="B130" s="38" t="s">
        <v>86</v>
      </c>
      <c r="D130" s="38" t="s">
        <v>186</v>
      </c>
      <c r="E130" s="38" t="s">
        <v>187</v>
      </c>
    </row>
    <row r="131" spans="1:6">
      <c r="A131" s="38" t="s">
        <v>292</v>
      </c>
      <c r="B131" s="38" t="s">
        <v>86</v>
      </c>
      <c r="D131" s="38" t="s">
        <v>293</v>
      </c>
      <c r="E131" s="38" t="s">
        <v>294</v>
      </c>
    </row>
    <row r="132" spans="1:6">
      <c r="A132" s="38" t="s">
        <v>296</v>
      </c>
      <c r="B132" s="38" t="s">
        <v>86</v>
      </c>
      <c r="D132" s="38" t="s">
        <v>107</v>
      </c>
      <c r="E132" s="38" t="s">
        <v>108</v>
      </c>
    </row>
    <row r="133" spans="1:6">
      <c r="A133" s="38" t="s">
        <v>295</v>
      </c>
      <c r="B133" s="38" t="s">
        <v>86</v>
      </c>
      <c r="D133" s="38" t="s">
        <v>128</v>
      </c>
      <c r="E133" s="38" t="s">
        <v>129</v>
      </c>
    </row>
    <row r="134" spans="1:6">
      <c r="A134" s="38" t="s">
        <v>297</v>
      </c>
      <c r="B134" s="38" t="s">
        <v>86</v>
      </c>
      <c r="D134" s="38" t="s">
        <v>248</v>
      </c>
      <c r="E134" s="38" t="s">
        <v>249</v>
      </c>
    </row>
    <row r="135" spans="1:6">
      <c r="A135" s="38" t="s">
        <v>298</v>
      </c>
      <c r="B135" s="38" t="s">
        <v>207</v>
      </c>
      <c r="D135" s="38" t="s">
        <v>90</v>
      </c>
      <c r="E135" s="38" t="s">
        <v>91</v>
      </c>
      <c r="F135" s="38" t="s">
        <v>299</v>
      </c>
    </row>
    <row r="136" spans="1:6">
      <c r="A136" s="38" t="s">
        <v>300</v>
      </c>
      <c r="B136" s="38" t="s">
        <v>86</v>
      </c>
      <c r="D136" s="38" t="s">
        <v>166</v>
      </c>
      <c r="E136" s="38" t="s">
        <v>108</v>
      </c>
    </row>
    <row r="137" spans="1:6">
      <c r="A137" s="38" t="s">
        <v>301</v>
      </c>
      <c r="B137" s="38" t="s">
        <v>207</v>
      </c>
      <c r="D137" s="38" t="s">
        <v>90</v>
      </c>
      <c r="E137" s="38" t="s">
        <v>91</v>
      </c>
    </row>
    <row r="138" spans="1:6">
      <c r="A138" s="38" t="s">
        <v>302</v>
      </c>
      <c r="B138" s="38" t="s">
        <v>225</v>
      </c>
      <c r="D138" s="38" t="s">
        <v>199</v>
      </c>
      <c r="E138" s="38" t="s">
        <v>112</v>
      </c>
    </row>
    <row r="139" spans="1:6">
      <c r="A139" s="38" t="s">
        <v>303</v>
      </c>
      <c r="B139" s="38" t="s">
        <v>207</v>
      </c>
      <c r="D139" s="38" t="s">
        <v>90</v>
      </c>
      <c r="E139" s="38" t="s">
        <v>91</v>
      </c>
    </row>
    <row r="140" spans="1:6">
      <c r="A140" s="38" t="s">
        <v>304</v>
      </c>
      <c r="B140" s="38" t="s">
        <v>94</v>
      </c>
      <c r="D140" s="38" t="s">
        <v>99</v>
      </c>
      <c r="E140" s="38" t="s">
        <v>100</v>
      </c>
    </row>
    <row r="141" spans="1:6">
      <c r="A141" s="38" t="s">
        <v>306</v>
      </c>
      <c r="B141" s="38" t="s">
        <v>114</v>
      </c>
      <c r="C141" s="38">
        <v>5</v>
      </c>
      <c r="D141" s="38" t="s">
        <v>230</v>
      </c>
      <c r="E141" s="38" t="s">
        <v>231</v>
      </c>
      <c r="F141" s="38" t="s">
        <v>689</v>
      </c>
    </row>
    <row r="142" spans="1:6">
      <c r="A142" s="38" t="s">
        <v>307</v>
      </c>
      <c r="B142" s="38" t="s">
        <v>86</v>
      </c>
      <c r="D142" s="38" t="s">
        <v>169</v>
      </c>
      <c r="E142" s="38" t="s">
        <v>119</v>
      </c>
    </row>
    <row r="143" spans="1:6">
      <c r="A143" s="38" t="s">
        <v>308</v>
      </c>
      <c r="B143" s="38" t="s">
        <v>92</v>
      </c>
      <c r="D143" s="38" t="s">
        <v>90</v>
      </c>
      <c r="E143" s="38" t="s">
        <v>91</v>
      </c>
    </row>
    <row r="144" spans="1:6">
      <c r="A144" s="38" t="s">
        <v>309</v>
      </c>
      <c r="B144" s="38" t="s">
        <v>207</v>
      </c>
      <c r="D144" s="38" t="s">
        <v>90</v>
      </c>
      <c r="E144" s="38" t="s">
        <v>91</v>
      </c>
    </row>
    <row r="145" spans="1:6">
      <c r="A145" s="38" t="s">
        <v>310</v>
      </c>
      <c r="B145" s="38" t="s">
        <v>94</v>
      </c>
      <c r="D145" s="38" t="s">
        <v>279</v>
      </c>
      <c r="E145" s="38" t="s">
        <v>91</v>
      </c>
      <c r="F145" s="38" t="s">
        <v>311</v>
      </c>
    </row>
    <row r="146" spans="1:6">
      <c r="A146" s="38" t="s">
        <v>312</v>
      </c>
      <c r="B146" s="38" t="s">
        <v>207</v>
      </c>
      <c r="D146" s="38" t="s">
        <v>90</v>
      </c>
      <c r="E146" s="38" t="s">
        <v>91</v>
      </c>
      <c r="F146" s="38" t="s">
        <v>313</v>
      </c>
    </row>
    <row r="147" spans="1:6">
      <c r="A147" s="38" t="s">
        <v>314</v>
      </c>
      <c r="B147" s="38" t="s">
        <v>225</v>
      </c>
      <c r="D147" s="38" t="s">
        <v>251</v>
      </c>
      <c r="E147" s="38" t="s">
        <v>223</v>
      </c>
    </row>
    <row r="148" spans="1:6">
      <c r="A148" s="38" t="s">
        <v>700</v>
      </c>
      <c r="B148" s="38" t="s">
        <v>86</v>
      </c>
      <c r="D148" s="38" t="s">
        <v>315</v>
      </c>
      <c r="E148" s="38" t="s">
        <v>316</v>
      </c>
    </row>
    <row r="149" spans="1:6">
      <c r="A149" s="38" t="s">
        <v>317</v>
      </c>
      <c r="B149" s="38" t="s">
        <v>94</v>
      </c>
      <c r="D149" s="38" t="s">
        <v>218</v>
      </c>
      <c r="E149" s="38" t="s">
        <v>91</v>
      </c>
    </row>
    <row r="150" spans="1:6">
      <c r="A150" s="38" t="s">
        <v>318</v>
      </c>
      <c r="B150" s="38" t="s">
        <v>86</v>
      </c>
      <c r="D150" s="38" t="s">
        <v>692</v>
      </c>
      <c r="E150" s="38" t="s">
        <v>96</v>
      </c>
      <c r="F150" s="38" t="s">
        <v>126</v>
      </c>
    </row>
    <row r="151" spans="1:6">
      <c r="A151" s="38" t="s">
        <v>319</v>
      </c>
      <c r="B151" s="38" t="s">
        <v>92</v>
      </c>
      <c r="D151" s="38" t="s">
        <v>147</v>
      </c>
      <c r="E151" s="38" t="s">
        <v>148</v>
      </c>
    </row>
    <row r="152" spans="1:6">
      <c r="A152" s="38" t="s">
        <v>320</v>
      </c>
      <c r="B152" s="38" t="s">
        <v>86</v>
      </c>
      <c r="D152" s="38" t="s">
        <v>199</v>
      </c>
      <c r="E152" s="38" t="s">
        <v>112</v>
      </c>
    </row>
    <row r="153" spans="1:6">
      <c r="A153" s="38" t="s">
        <v>321</v>
      </c>
      <c r="B153" s="38" t="s">
        <v>86</v>
      </c>
      <c r="D153" s="38" t="s">
        <v>166</v>
      </c>
      <c r="E153" s="38" t="s">
        <v>108</v>
      </c>
    </row>
    <row r="154" spans="1:6">
      <c r="A154" s="38" t="s">
        <v>323</v>
      </c>
      <c r="B154" s="38" t="s">
        <v>86</v>
      </c>
      <c r="D154" s="38" t="s">
        <v>222</v>
      </c>
      <c r="E154" s="38" t="s">
        <v>223</v>
      </c>
    </row>
    <row r="155" spans="1:6">
      <c r="A155" s="38" t="s">
        <v>324</v>
      </c>
      <c r="B155" s="38" t="s">
        <v>86</v>
      </c>
      <c r="D155" s="38" t="s">
        <v>222</v>
      </c>
      <c r="E155" s="38" t="s">
        <v>223</v>
      </c>
    </row>
    <row r="156" spans="1:6">
      <c r="A156" s="38" t="s">
        <v>325</v>
      </c>
      <c r="B156" s="38" t="s">
        <v>172</v>
      </c>
      <c r="D156" s="38" t="s">
        <v>166</v>
      </c>
      <c r="E156" s="38" t="s">
        <v>108</v>
      </c>
    </row>
    <row r="157" spans="1:6">
      <c r="A157" s="38" t="s">
        <v>322</v>
      </c>
      <c r="B157" s="38" t="s">
        <v>86</v>
      </c>
      <c r="D157" s="38" t="s">
        <v>166</v>
      </c>
      <c r="E157" s="38" t="s">
        <v>108</v>
      </c>
    </row>
    <row r="158" spans="1:6">
      <c r="A158" s="38" t="s">
        <v>326</v>
      </c>
      <c r="B158" s="38" t="s">
        <v>86</v>
      </c>
      <c r="D158" s="38" t="s">
        <v>166</v>
      </c>
      <c r="E158" s="38" t="s">
        <v>108</v>
      </c>
    </row>
    <row r="159" spans="1:6">
      <c r="A159" s="38" t="s">
        <v>327</v>
      </c>
      <c r="B159" s="38" t="s">
        <v>86</v>
      </c>
      <c r="D159" s="38" t="s">
        <v>166</v>
      </c>
      <c r="E159" s="38" t="s">
        <v>108</v>
      </c>
    </row>
    <row r="160" spans="1:6">
      <c r="A160" s="38" t="s">
        <v>701</v>
      </c>
      <c r="B160" s="38" t="s">
        <v>86</v>
      </c>
      <c r="D160" s="38" t="s">
        <v>166</v>
      </c>
      <c r="E160" s="38" t="s">
        <v>108</v>
      </c>
    </row>
    <row r="161" spans="1:6">
      <c r="A161" s="38" t="s">
        <v>328</v>
      </c>
      <c r="B161" s="38" t="s">
        <v>86</v>
      </c>
      <c r="D161" s="38" t="s">
        <v>222</v>
      </c>
      <c r="E161" s="38" t="s">
        <v>223</v>
      </c>
    </row>
    <row r="162" spans="1:6">
      <c r="A162" s="38" t="s">
        <v>329</v>
      </c>
      <c r="B162" s="38" t="s">
        <v>86</v>
      </c>
      <c r="D162" s="38" t="s">
        <v>166</v>
      </c>
      <c r="E162" s="38" t="s">
        <v>108</v>
      </c>
    </row>
    <row r="163" spans="1:6">
      <c r="A163" s="38" t="s">
        <v>330</v>
      </c>
      <c r="B163" s="38" t="s">
        <v>86</v>
      </c>
      <c r="D163" s="38" t="s">
        <v>691</v>
      </c>
      <c r="E163" s="38" t="s">
        <v>137</v>
      </c>
    </row>
    <row r="164" spans="1:6">
      <c r="A164" s="38" t="s">
        <v>331</v>
      </c>
      <c r="B164" s="38" t="s">
        <v>92</v>
      </c>
      <c r="D164" s="38" t="s">
        <v>186</v>
      </c>
      <c r="E164" s="38" t="s">
        <v>187</v>
      </c>
    </row>
    <row r="165" spans="1:6">
      <c r="A165" s="38" t="s">
        <v>332</v>
      </c>
      <c r="B165" s="38" t="s">
        <v>86</v>
      </c>
      <c r="D165" s="38" t="s">
        <v>333</v>
      </c>
      <c r="E165" s="38" t="s">
        <v>334</v>
      </c>
    </row>
    <row r="166" spans="1:6">
      <c r="A166" s="38" t="s">
        <v>335</v>
      </c>
      <c r="B166" s="38" t="s">
        <v>86</v>
      </c>
      <c r="D166" s="38" t="s">
        <v>336</v>
      </c>
      <c r="E166" s="38" t="s">
        <v>334</v>
      </c>
    </row>
    <row r="167" spans="1:6">
      <c r="A167" s="38" t="s">
        <v>337</v>
      </c>
      <c r="B167" s="38" t="s">
        <v>86</v>
      </c>
      <c r="D167" s="38" t="s">
        <v>293</v>
      </c>
      <c r="E167" s="38" t="s">
        <v>294</v>
      </c>
    </row>
    <row r="168" spans="1:6">
      <c r="A168" s="38" t="s">
        <v>338</v>
      </c>
      <c r="B168" s="38" t="s">
        <v>86</v>
      </c>
      <c r="D168" s="38" t="s">
        <v>109</v>
      </c>
      <c r="E168" s="38" t="s">
        <v>96</v>
      </c>
    </row>
    <row r="169" spans="1:6">
      <c r="A169" s="38" t="s">
        <v>339</v>
      </c>
      <c r="B169" s="38" t="s">
        <v>94</v>
      </c>
      <c r="D169" s="38" t="s">
        <v>251</v>
      </c>
      <c r="E169" s="38" t="s">
        <v>223</v>
      </c>
    </row>
    <row r="170" spans="1:6">
      <c r="A170" s="38" t="s">
        <v>340</v>
      </c>
      <c r="B170" s="38" t="s">
        <v>94</v>
      </c>
      <c r="D170" s="38" t="s">
        <v>691</v>
      </c>
      <c r="E170" s="38" t="s">
        <v>137</v>
      </c>
      <c r="F170" s="38" t="s">
        <v>126</v>
      </c>
    </row>
    <row r="171" spans="1:6">
      <c r="A171" s="38" t="s">
        <v>341</v>
      </c>
      <c r="B171" s="38" t="s">
        <v>86</v>
      </c>
      <c r="D171" s="38" t="s">
        <v>180</v>
      </c>
      <c r="E171" s="38" t="s">
        <v>181</v>
      </c>
    </row>
    <row r="172" spans="1:6">
      <c r="A172" s="38" t="s">
        <v>342</v>
      </c>
      <c r="B172" s="38" t="s">
        <v>94</v>
      </c>
      <c r="D172" s="38" t="s">
        <v>175</v>
      </c>
      <c r="E172" s="38" t="s">
        <v>108</v>
      </c>
    </row>
    <row r="173" spans="1:6">
      <c r="A173" s="38" t="s">
        <v>343</v>
      </c>
      <c r="B173" s="38" t="s">
        <v>94</v>
      </c>
      <c r="D173" s="38" t="s">
        <v>175</v>
      </c>
      <c r="E173" s="38" t="s">
        <v>108</v>
      </c>
    </row>
    <row r="174" spans="1:6">
      <c r="A174" s="38" t="s">
        <v>344</v>
      </c>
      <c r="B174" s="38" t="s">
        <v>114</v>
      </c>
      <c r="C174" s="38">
        <v>41</v>
      </c>
      <c r="D174" s="38" t="s">
        <v>156</v>
      </c>
      <c r="E174" s="38" t="s">
        <v>91</v>
      </c>
      <c r="F174" s="38" t="s">
        <v>689</v>
      </c>
    </row>
    <row r="175" spans="1:6">
      <c r="A175" s="38" t="s">
        <v>345</v>
      </c>
      <c r="B175" s="38" t="s">
        <v>86</v>
      </c>
      <c r="D175" s="38" t="s">
        <v>107</v>
      </c>
      <c r="E175" s="38" t="s">
        <v>108</v>
      </c>
    </row>
    <row r="176" spans="1:6">
      <c r="A176" s="38" t="s">
        <v>346</v>
      </c>
      <c r="B176" s="38" t="s">
        <v>172</v>
      </c>
      <c r="D176" s="38" t="s">
        <v>175</v>
      </c>
      <c r="E176" s="38" t="s">
        <v>108</v>
      </c>
    </row>
    <row r="177" spans="1:6">
      <c r="A177" s="38" t="s">
        <v>347</v>
      </c>
      <c r="B177" s="38" t="s">
        <v>114</v>
      </c>
      <c r="C177" s="38">
        <v>10</v>
      </c>
      <c r="D177" s="38" t="s">
        <v>109</v>
      </c>
      <c r="E177" s="38" t="s">
        <v>96</v>
      </c>
      <c r="F177" s="38" t="s">
        <v>689</v>
      </c>
    </row>
    <row r="178" spans="1:6">
      <c r="A178" s="38" t="s">
        <v>348</v>
      </c>
      <c r="B178" s="38" t="s">
        <v>195</v>
      </c>
      <c r="D178" s="38" t="s">
        <v>257</v>
      </c>
      <c r="E178" s="38" t="s">
        <v>119</v>
      </c>
    </row>
    <row r="179" spans="1:6">
      <c r="A179" s="38" t="s">
        <v>349</v>
      </c>
      <c r="B179" s="38" t="s">
        <v>86</v>
      </c>
      <c r="D179" s="38" t="s">
        <v>180</v>
      </c>
      <c r="E179" s="38" t="s">
        <v>181</v>
      </c>
    </row>
    <row r="180" spans="1:6">
      <c r="A180" s="38" t="s">
        <v>350</v>
      </c>
      <c r="B180" s="38" t="s">
        <v>114</v>
      </c>
      <c r="C180" s="38">
        <v>29</v>
      </c>
      <c r="D180" s="38" t="s">
        <v>351</v>
      </c>
      <c r="E180" s="38" t="s">
        <v>91</v>
      </c>
      <c r="F180" s="38" t="s">
        <v>689</v>
      </c>
    </row>
    <row r="181" spans="1:6">
      <c r="A181" s="38" t="s">
        <v>352</v>
      </c>
      <c r="B181" s="38" t="s">
        <v>94</v>
      </c>
      <c r="D181" s="38" t="s">
        <v>166</v>
      </c>
      <c r="E181" s="38" t="s">
        <v>108</v>
      </c>
    </row>
    <row r="182" spans="1:6">
      <c r="A182" s="38" t="s">
        <v>353</v>
      </c>
      <c r="B182" s="38" t="s">
        <v>94</v>
      </c>
      <c r="D182" s="38" t="s">
        <v>105</v>
      </c>
      <c r="E182" s="38" t="s">
        <v>96</v>
      </c>
    </row>
    <row r="183" spans="1:6">
      <c r="A183" s="38" t="s">
        <v>354</v>
      </c>
      <c r="B183" s="38" t="s">
        <v>86</v>
      </c>
      <c r="D183" s="38" t="s">
        <v>222</v>
      </c>
      <c r="E183" s="38" t="s">
        <v>223</v>
      </c>
    </row>
    <row r="184" spans="1:6">
      <c r="A184" s="38" t="s">
        <v>355</v>
      </c>
      <c r="B184" s="38" t="s">
        <v>94</v>
      </c>
      <c r="D184" s="38" t="s">
        <v>175</v>
      </c>
      <c r="E184" s="38" t="s">
        <v>108</v>
      </c>
    </row>
    <row r="185" spans="1:6">
      <c r="A185" s="38" t="s">
        <v>357</v>
      </c>
      <c r="B185" s="38" t="s">
        <v>94</v>
      </c>
      <c r="D185" s="38" t="s">
        <v>175</v>
      </c>
      <c r="E185" s="38" t="s">
        <v>108</v>
      </c>
    </row>
    <row r="186" spans="1:6">
      <c r="A186" s="38" t="s">
        <v>356</v>
      </c>
      <c r="B186" s="38" t="s">
        <v>94</v>
      </c>
      <c r="D186" s="38" t="s">
        <v>175</v>
      </c>
      <c r="E186" s="38" t="s">
        <v>108</v>
      </c>
    </row>
    <row r="187" spans="1:6">
      <c r="A187" s="38" t="s">
        <v>358</v>
      </c>
      <c r="B187" s="38" t="s">
        <v>94</v>
      </c>
      <c r="D187" s="38" t="s">
        <v>175</v>
      </c>
      <c r="E187" s="38" t="s">
        <v>108</v>
      </c>
    </row>
    <row r="188" spans="1:6">
      <c r="A188" s="38" t="s">
        <v>359</v>
      </c>
      <c r="B188" s="38" t="s">
        <v>94</v>
      </c>
      <c r="D188" s="38" t="s">
        <v>360</v>
      </c>
      <c r="E188" s="38" t="s">
        <v>91</v>
      </c>
    </row>
    <row r="189" spans="1:6">
      <c r="A189" s="38" t="s">
        <v>361</v>
      </c>
      <c r="B189" s="38" t="s">
        <v>114</v>
      </c>
      <c r="C189" s="38">
        <v>73</v>
      </c>
      <c r="D189" s="38" t="s">
        <v>156</v>
      </c>
      <c r="E189" s="38" t="s">
        <v>91</v>
      </c>
      <c r="F189" s="38" t="s">
        <v>689</v>
      </c>
    </row>
    <row r="190" spans="1:6">
      <c r="A190" s="38" t="s">
        <v>362</v>
      </c>
      <c r="B190" s="38" t="s">
        <v>86</v>
      </c>
      <c r="D190" s="38" t="s">
        <v>105</v>
      </c>
      <c r="E190" s="38" t="s">
        <v>96</v>
      </c>
    </row>
    <row r="191" spans="1:6">
      <c r="A191" s="38" t="s">
        <v>363</v>
      </c>
      <c r="B191" s="38" t="s">
        <v>225</v>
      </c>
      <c r="D191" s="38" t="s">
        <v>251</v>
      </c>
      <c r="E191" s="38" t="s">
        <v>223</v>
      </c>
    </row>
  </sheetData>
  <autoFilter ref="A1:F1"/>
  <pageMargins left="0.31496062992126" right="0.31496062992126" top="0.984251969" bottom="0.984251969" header="0.4921259845" footer="0.4921259845"/>
  <pageSetup paperSize="9" fitToHeight="0" orientation="landscape" r:id="rId1"/>
  <headerFooter alignWithMargins="0">
    <oddHeader>&amp;CExtrait de Farandole le 30/12/2015 à 21:19:51&amp;ROP71_PAP_2016</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6"/>
  <sheetViews>
    <sheetView topLeftCell="B1" workbookViewId="0">
      <pane ySplit="1" topLeftCell="A158" activePane="bottomLeft" state="frozenSplit"/>
      <selection activeCell="H32" sqref="H32"/>
      <selection pane="bottomLeft" activeCell="C188" sqref="C188"/>
    </sheetView>
  </sheetViews>
  <sheetFormatPr baseColWidth="10" defaultColWidth="11.42578125" defaultRowHeight="11.25"/>
  <cols>
    <col min="1" max="1" width="0" style="38" hidden="1" customWidth="1"/>
    <col min="2" max="2" width="58.85546875" style="38" bestFit="1" customWidth="1"/>
    <col min="3" max="3" width="101" style="38" bestFit="1" customWidth="1"/>
    <col min="4" max="4" width="11.42578125" style="38"/>
    <col min="5" max="5" width="107.42578125" style="38" bestFit="1" customWidth="1"/>
    <col min="6" max="6" width="23.42578125" style="38" customWidth="1"/>
    <col min="7" max="16384" width="11.42578125" style="38"/>
  </cols>
  <sheetData>
    <row r="1" spans="1:6" s="43" customFormat="1" ht="56.25">
      <c r="A1" s="43" t="s">
        <v>79</v>
      </c>
      <c r="B1" s="43" t="s">
        <v>364</v>
      </c>
      <c r="C1" s="43" t="s">
        <v>366</v>
      </c>
      <c r="D1" s="43" t="s">
        <v>80</v>
      </c>
      <c r="E1" s="43" t="s">
        <v>365</v>
      </c>
      <c r="F1" s="43" t="s">
        <v>367</v>
      </c>
    </row>
    <row r="2" spans="1:6">
      <c r="A2" s="38" t="s">
        <v>368</v>
      </c>
      <c r="B2" s="38" t="s">
        <v>113</v>
      </c>
      <c r="C2" s="38" t="s">
        <v>369</v>
      </c>
      <c r="D2" s="38" t="s">
        <v>86</v>
      </c>
      <c r="E2" s="38" t="s">
        <v>109</v>
      </c>
      <c r="F2" s="38" t="s">
        <v>96</v>
      </c>
    </row>
    <row r="3" spans="1:6">
      <c r="A3" s="38" t="s">
        <v>368</v>
      </c>
      <c r="B3" s="38" t="s">
        <v>113</v>
      </c>
      <c r="C3" s="38" t="s">
        <v>370</v>
      </c>
      <c r="D3" s="38" t="s">
        <v>86</v>
      </c>
      <c r="E3" s="38" t="s">
        <v>109</v>
      </c>
      <c r="F3" s="38" t="s">
        <v>96</v>
      </c>
    </row>
    <row r="4" spans="1:6">
      <c r="A4" s="38" t="s">
        <v>368</v>
      </c>
      <c r="B4" s="38" t="s">
        <v>113</v>
      </c>
      <c r="C4" s="38" t="s">
        <v>371</v>
      </c>
      <c r="D4" s="38" t="s">
        <v>86</v>
      </c>
      <c r="E4" s="38" t="s">
        <v>109</v>
      </c>
      <c r="F4" s="38" t="s">
        <v>96</v>
      </c>
    </row>
    <row r="5" spans="1:6">
      <c r="A5" s="38" t="s">
        <v>368</v>
      </c>
      <c r="B5" s="38" t="s">
        <v>113</v>
      </c>
      <c r="C5" s="38" t="s">
        <v>372</v>
      </c>
      <c r="D5" s="38" t="s">
        <v>86</v>
      </c>
      <c r="E5" s="38" t="s">
        <v>109</v>
      </c>
      <c r="F5" s="38" t="s">
        <v>96</v>
      </c>
    </row>
    <row r="6" spans="1:6">
      <c r="A6" s="38" t="s">
        <v>368</v>
      </c>
      <c r="B6" s="38" t="s">
        <v>113</v>
      </c>
      <c r="C6" s="38" t="s">
        <v>373</v>
      </c>
      <c r="D6" s="38" t="s">
        <v>86</v>
      </c>
      <c r="E6" s="38" t="s">
        <v>109</v>
      </c>
      <c r="F6" s="38" t="s">
        <v>96</v>
      </c>
    </row>
    <row r="7" spans="1:6">
      <c r="A7" s="38" t="s">
        <v>368</v>
      </c>
      <c r="B7" s="38" t="s">
        <v>113</v>
      </c>
      <c r="C7" s="38" t="s">
        <v>374</v>
      </c>
      <c r="D7" s="38" t="s">
        <v>86</v>
      </c>
      <c r="E7" s="38" t="s">
        <v>109</v>
      </c>
      <c r="F7" s="38" t="s">
        <v>96</v>
      </c>
    </row>
    <row r="8" spans="1:6">
      <c r="A8" s="38" t="s">
        <v>368</v>
      </c>
      <c r="B8" s="38" t="s">
        <v>115</v>
      </c>
      <c r="C8" s="38" t="s">
        <v>375</v>
      </c>
      <c r="D8" s="38" t="s">
        <v>86</v>
      </c>
      <c r="E8" s="38" t="s">
        <v>116</v>
      </c>
      <c r="F8" s="38" t="s">
        <v>103</v>
      </c>
    </row>
    <row r="9" spans="1:6">
      <c r="A9" s="38" t="s">
        <v>368</v>
      </c>
      <c r="B9" s="38" t="s">
        <v>115</v>
      </c>
      <c r="C9" s="38" t="s">
        <v>376</v>
      </c>
      <c r="D9" s="38" t="s">
        <v>86</v>
      </c>
      <c r="E9" s="38" t="s">
        <v>116</v>
      </c>
      <c r="F9" s="38" t="s">
        <v>103</v>
      </c>
    </row>
    <row r="10" spans="1:6">
      <c r="A10" s="38" t="s">
        <v>368</v>
      </c>
      <c r="B10" s="38" t="s">
        <v>115</v>
      </c>
      <c r="C10" s="38" t="s">
        <v>377</v>
      </c>
      <c r="D10" s="38" t="s">
        <v>86</v>
      </c>
      <c r="E10" s="38" t="s">
        <v>116</v>
      </c>
      <c r="F10" s="38" t="s">
        <v>103</v>
      </c>
    </row>
    <row r="11" spans="1:6">
      <c r="A11" s="38" t="s">
        <v>368</v>
      </c>
      <c r="B11" s="38" t="s">
        <v>115</v>
      </c>
      <c r="C11" s="38" t="s">
        <v>378</v>
      </c>
      <c r="D11" s="38" t="s">
        <v>86</v>
      </c>
      <c r="E11" s="38" t="s">
        <v>116</v>
      </c>
      <c r="F11" s="38" t="s">
        <v>103</v>
      </c>
    </row>
    <row r="12" spans="1:6">
      <c r="A12" s="38" t="s">
        <v>368</v>
      </c>
      <c r="B12" s="38" t="s">
        <v>115</v>
      </c>
      <c r="C12" s="38" t="s">
        <v>379</v>
      </c>
      <c r="D12" s="38" t="s">
        <v>86</v>
      </c>
      <c r="E12" s="38" t="s">
        <v>116</v>
      </c>
      <c r="F12" s="38" t="s">
        <v>103</v>
      </c>
    </row>
    <row r="13" spans="1:6">
      <c r="A13" s="38" t="s">
        <v>368</v>
      </c>
      <c r="B13" s="38" t="s">
        <v>115</v>
      </c>
      <c r="C13" s="38" t="s">
        <v>380</v>
      </c>
      <c r="D13" s="38" t="s">
        <v>86</v>
      </c>
      <c r="E13" s="38" t="s">
        <v>116</v>
      </c>
      <c r="F13" s="38" t="s">
        <v>103</v>
      </c>
    </row>
    <row r="14" spans="1:6">
      <c r="A14" s="38" t="s">
        <v>368</v>
      </c>
      <c r="B14" s="38" t="s">
        <v>115</v>
      </c>
      <c r="C14" s="38" t="s">
        <v>381</v>
      </c>
      <c r="D14" s="38" t="s">
        <v>86</v>
      </c>
      <c r="E14" s="38" t="s">
        <v>116</v>
      </c>
      <c r="F14" s="38" t="s">
        <v>103</v>
      </c>
    </row>
    <row r="15" spans="1:6">
      <c r="A15" s="38" t="s">
        <v>368</v>
      </c>
      <c r="B15" s="38" t="s">
        <v>115</v>
      </c>
      <c r="C15" s="38" t="s">
        <v>382</v>
      </c>
      <c r="D15" s="38" t="s">
        <v>86</v>
      </c>
      <c r="E15" s="38" t="s">
        <v>116</v>
      </c>
      <c r="F15" s="38" t="s">
        <v>103</v>
      </c>
    </row>
    <row r="16" spans="1:6">
      <c r="A16" s="38" t="s">
        <v>368</v>
      </c>
      <c r="B16" s="38" t="s">
        <v>115</v>
      </c>
      <c r="C16" s="38" t="s">
        <v>383</v>
      </c>
      <c r="D16" s="38" t="s">
        <v>86</v>
      </c>
      <c r="E16" s="38" t="s">
        <v>116</v>
      </c>
      <c r="F16" s="38" t="s">
        <v>103</v>
      </c>
    </row>
    <row r="17" spans="1:6">
      <c r="A17" s="38" t="s">
        <v>368</v>
      </c>
      <c r="B17" s="38" t="s">
        <v>115</v>
      </c>
      <c r="C17" s="38" t="s">
        <v>384</v>
      </c>
      <c r="D17" s="38" t="s">
        <v>86</v>
      </c>
      <c r="E17" s="38" t="s">
        <v>116</v>
      </c>
      <c r="F17" s="38" t="s">
        <v>103</v>
      </c>
    </row>
    <row r="18" spans="1:6">
      <c r="A18" s="38" t="s">
        <v>368</v>
      </c>
      <c r="B18" s="38" t="s">
        <v>115</v>
      </c>
      <c r="C18" s="38" t="s">
        <v>385</v>
      </c>
      <c r="D18" s="38" t="s">
        <v>86</v>
      </c>
      <c r="E18" s="38" t="s">
        <v>116</v>
      </c>
      <c r="F18" s="38" t="s">
        <v>103</v>
      </c>
    </row>
    <row r="19" spans="1:6">
      <c r="A19" s="38" t="s">
        <v>368</v>
      </c>
      <c r="B19" s="38" t="s">
        <v>115</v>
      </c>
      <c r="C19" s="38" t="s">
        <v>386</v>
      </c>
      <c r="D19" s="38" t="s">
        <v>86</v>
      </c>
      <c r="E19" s="38" t="s">
        <v>116</v>
      </c>
      <c r="F19" s="38" t="s">
        <v>103</v>
      </c>
    </row>
    <row r="20" spans="1:6">
      <c r="A20" s="38" t="s">
        <v>368</v>
      </c>
      <c r="B20" s="38" t="s">
        <v>115</v>
      </c>
      <c r="C20" s="38" t="s">
        <v>387</v>
      </c>
      <c r="D20" s="38" t="s">
        <v>86</v>
      </c>
      <c r="E20" s="38" t="s">
        <v>116</v>
      </c>
      <c r="F20" s="38" t="s">
        <v>103</v>
      </c>
    </row>
    <row r="21" spans="1:6">
      <c r="A21" s="38" t="s">
        <v>368</v>
      </c>
      <c r="B21" s="38" t="s">
        <v>115</v>
      </c>
      <c r="C21" s="38" t="s">
        <v>388</v>
      </c>
      <c r="D21" s="38" t="s">
        <v>86</v>
      </c>
      <c r="E21" s="38" t="s">
        <v>116</v>
      </c>
      <c r="F21" s="38" t="s">
        <v>103</v>
      </c>
    </row>
    <row r="22" spans="1:6">
      <c r="A22" s="38" t="s">
        <v>368</v>
      </c>
      <c r="B22" s="38" t="s">
        <v>115</v>
      </c>
      <c r="C22" s="38" t="s">
        <v>389</v>
      </c>
      <c r="D22" s="38" t="s">
        <v>86</v>
      </c>
      <c r="E22" s="38" t="s">
        <v>116</v>
      </c>
      <c r="F22" s="38" t="s">
        <v>103</v>
      </c>
    </row>
    <row r="23" spans="1:6">
      <c r="A23" s="38" t="s">
        <v>368</v>
      </c>
      <c r="B23" s="38" t="s">
        <v>115</v>
      </c>
      <c r="C23" s="38" t="s">
        <v>390</v>
      </c>
      <c r="D23" s="38" t="s">
        <v>86</v>
      </c>
      <c r="E23" s="38" t="s">
        <v>116</v>
      </c>
      <c r="F23" s="38" t="s">
        <v>103</v>
      </c>
    </row>
    <row r="24" spans="1:6">
      <c r="A24" s="38" t="s">
        <v>368</v>
      </c>
      <c r="B24" s="38" t="s">
        <v>115</v>
      </c>
      <c r="C24" s="38" t="s">
        <v>391</v>
      </c>
      <c r="D24" s="38" t="s">
        <v>86</v>
      </c>
      <c r="E24" s="38" t="s">
        <v>116</v>
      </c>
      <c r="F24" s="38" t="s">
        <v>103</v>
      </c>
    </row>
    <row r="25" spans="1:6">
      <c r="A25" s="38" t="s">
        <v>368</v>
      </c>
      <c r="B25" s="38" t="s">
        <v>151</v>
      </c>
      <c r="C25" s="38" t="s">
        <v>392</v>
      </c>
      <c r="D25" s="38" t="s">
        <v>172</v>
      </c>
      <c r="E25" s="38" t="s">
        <v>152</v>
      </c>
      <c r="F25" s="38" t="s">
        <v>91</v>
      </c>
    </row>
    <row r="26" spans="1:6">
      <c r="A26" s="38" t="s">
        <v>368</v>
      </c>
      <c r="B26" s="38" t="s">
        <v>151</v>
      </c>
      <c r="C26" s="38" t="s">
        <v>393</v>
      </c>
      <c r="D26" s="38" t="s">
        <v>172</v>
      </c>
      <c r="E26" s="38" t="s">
        <v>152</v>
      </c>
      <c r="F26" s="38" t="s">
        <v>91</v>
      </c>
    </row>
    <row r="27" spans="1:6">
      <c r="A27" s="38" t="s">
        <v>368</v>
      </c>
      <c r="B27" s="38" t="s">
        <v>155</v>
      </c>
      <c r="C27" s="38" t="s">
        <v>394</v>
      </c>
      <c r="D27" s="38" t="s">
        <v>225</v>
      </c>
      <c r="E27" s="38" t="s">
        <v>156</v>
      </c>
      <c r="F27" s="38" t="s">
        <v>91</v>
      </c>
    </row>
    <row r="28" spans="1:6">
      <c r="A28" s="38" t="s">
        <v>368</v>
      </c>
      <c r="B28" s="38" t="s">
        <v>155</v>
      </c>
      <c r="C28" s="38" t="s">
        <v>395</v>
      </c>
      <c r="D28" s="38" t="s">
        <v>225</v>
      </c>
      <c r="E28" s="38" t="s">
        <v>156</v>
      </c>
      <c r="F28" s="38" t="s">
        <v>91</v>
      </c>
    </row>
    <row r="29" spans="1:6">
      <c r="A29" s="38" t="s">
        <v>368</v>
      </c>
      <c r="B29" s="38" t="s">
        <v>155</v>
      </c>
      <c r="C29" s="38" t="s">
        <v>396</v>
      </c>
      <c r="D29" s="38" t="s">
        <v>225</v>
      </c>
      <c r="E29" s="38" t="s">
        <v>156</v>
      </c>
      <c r="F29" s="38" t="s">
        <v>91</v>
      </c>
    </row>
    <row r="30" spans="1:6">
      <c r="A30" s="38" t="s">
        <v>368</v>
      </c>
      <c r="B30" s="38" t="s">
        <v>155</v>
      </c>
      <c r="C30" s="38" t="s">
        <v>397</v>
      </c>
      <c r="D30" s="38" t="s">
        <v>225</v>
      </c>
      <c r="E30" s="38" t="s">
        <v>156</v>
      </c>
      <c r="F30" s="38" t="s">
        <v>91</v>
      </c>
    </row>
    <row r="31" spans="1:6">
      <c r="A31" s="38" t="s">
        <v>368</v>
      </c>
      <c r="B31" s="38" t="s">
        <v>155</v>
      </c>
      <c r="C31" s="38" t="s">
        <v>398</v>
      </c>
      <c r="D31" s="38" t="s">
        <v>225</v>
      </c>
      <c r="E31" s="38" t="s">
        <v>156</v>
      </c>
      <c r="F31" s="38" t="s">
        <v>91</v>
      </c>
    </row>
    <row r="32" spans="1:6">
      <c r="A32" s="38" t="s">
        <v>368</v>
      </c>
      <c r="B32" s="38" t="s">
        <v>155</v>
      </c>
      <c r="C32" s="38" t="s">
        <v>399</v>
      </c>
      <c r="D32" s="38" t="s">
        <v>86</v>
      </c>
      <c r="E32" s="38" t="s">
        <v>156</v>
      </c>
      <c r="F32" s="38" t="s">
        <v>91</v>
      </c>
    </row>
    <row r="33" spans="1:6">
      <c r="A33" s="38" t="s">
        <v>368</v>
      </c>
      <c r="B33" s="38" t="s">
        <v>155</v>
      </c>
      <c r="C33" s="38" t="s">
        <v>400</v>
      </c>
      <c r="D33" s="38" t="s">
        <v>225</v>
      </c>
      <c r="E33" s="38" t="s">
        <v>156</v>
      </c>
      <c r="F33" s="38" t="s">
        <v>91</v>
      </c>
    </row>
    <row r="34" spans="1:6">
      <c r="A34" s="38" t="s">
        <v>368</v>
      </c>
      <c r="B34" s="38" t="s">
        <v>155</v>
      </c>
      <c r="C34" s="38" t="s">
        <v>401</v>
      </c>
      <c r="D34" s="38" t="s">
        <v>225</v>
      </c>
      <c r="E34" s="38" t="s">
        <v>156</v>
      </c>
      <c r="F34" s="38" t="s">
        <v>91</v>
      </c>
    </row>
    <row r="35" spans="1:6">
      <c r="A35" s="38" t="s">
        <v>368</v>
      </c>
      <c r="B35" s="38" t="s">
        <v>155</v>
      </c>
      <c r="C35" s="38" t="s">
        <v>402</v>
      </c>
      <c r="D35" s="38" t="s">
        <v>225</v>
      </c>
      <c r="E35" s="38" t="s">
        <v>156</v>
      </c>
      <c r="F35" s="38" t="s">
        <v>91</v>
      </c>
    </row>
    <row r="36" spans="1:6">
      <c r="A36" s="38" t="s">
        <v>368</v>
      </c>
      <c r="B36" s="38" t="s">
        <v>155</v>
      </c>
      <c r="C36" s="38" t="s">
        <v>403</v>
      </c>
      <c r="D36" s="38" t="s">
        <v>86</v>
      </c>
      <c r="E36" s="38" t="s">
        <v>156</v>
      </c>
      <c r="F36" s="38" t="s">
        <v>91</v>
      </c>
    </row>
    <row r="37" spans="1:6">
      <c r="A37" s="38" t="s">
        <v>368</v>
      </c>
      <c r="B37" s="38" t="s">
        <v>155</v>
      </c>
      <c r="C37" s="38" t="s">
        <v>404</v>
      </c>
      <c r="D37" s="38" t="s">
        <v>225</v>
      </c>
      <c r="E37" s="38" t="s">
        <v>156</v>
      </c>
      <c r="F37" s="38" t="s">
        <v>91</v>
      </c>
    </row>
    <row r="38" spans="1:6">
      <c r="A38" s="38" t="s">
        <v>368</v>
      </c>
      <c r="B38" s="38" t="s">
        <v>155</v>
      </c>
      <c r="C38" s="38" t="s">
        <v>405</v>
      </c>
      <c r="D38" s="38" t="s">
        <v>225</v>
      </c>
      <c r="E38" s="38" t="s">
        <v>156</v>
      </c>
      <c r="F38" s="38" t="s">
        <v>91</v>
      </c>
    </row>
    <row r="39" spans="1:6">
      <c r="A39" s="38" t="s">
        <v>368</v>
      </c>
      <c r="B39" s="38" t="s">
        <v>155</v>
      </c>
      <c r="C39" s="38" t="s">
        <v>406</v>
      </c>
      <c r="D39" s="38" t="s">
        <v>225</v>
      </c>
      <c r="E39" s="38" t="s">
        <v>156</v>
      </c>
      <c r="F39" s="38" t="s">
        <v>91</v>
      </c>
    </row>
    <row r="40" spans="1:6">
      <c r="A40" s="38" t="s">
        <v>368</v>
      </c>
      <c r="B40" s="38" t="s">
        <v>155</v>
      </c>
      <c r="C40" s="38" t="s">
        <v>407</v>
      </c>
      <c r="D40" s="38" t="s">
        <v>225</v>
      </c>
      <c r="E40" s="38" t="s">
        <v>156</v>
      </c>
      <c r="F40" s="38" t="s">
        <v>91</v>
      </c>
    </row>
    <row r="41" spans="1:6">
      <c r="A41" s="38" t="s">
        <v>368</v>
      </c>
      <c r="B41" s="38" t="s">
        <v>155</v>
      </c>
      <c r="C41" s="38" t="s">
        <v>408</v>
      </c>
      <c r="D41" s="38" t="s">
        <v>225</v>
      </c>
      <c r="E41" s="38" t="s">
        <v>156</v>
      </c>
      <c r="F41" s="38" t="s">
        <v>91</v>
      </c>
    </row>
    <row r="42" spans="1:6">
      <c r="A42" s="38" t="s">
        <v>368</v>
      </c>
      <c r="B42" s="38" t="s">
        <v>155</v>
      </c>
      <c r="C42" s="38" t="s">
        <v>409</v>
      </c>
      <c r="D42" s="38" t="s">
        <v>225</v>
      </c>
      <c r="E42" s="38" t="s">
        <v>156</v>
      </c>
      <c r="F42" s="38" t="s">
        <v>91</v>
      </c>
    </row>
    <row r="43" spans="1:6">
      <c r="A43" s="38" t="s">
        <v>368</v>
      </c>
      <c r="B43" s="38" t="s">
        <v>155</v>
      </c>
      <c r="C43" s="38" t="s">
        <v>410</v>
      </c>
      <c r="D43" s="38" t="s">
        <v>411</v>
      </c>
      <c r="E43" s="38" t="s">
        <v>156</v>
      </c>
      <c r="F43" s="38" t="s">
        <v>91</v>
      </c>
    </row>
    <row r="44" spans="1:6">
      <c r="A44" s="38" t="s">
        <v>368</v>
      </c>
      <c r="B44" s="38" t="s">
        <v>155</v>
      </c>
      <c r="C44" s="38" t="s">
        <v>412</v>
      </c>
      <c r="D44" s="38" t="s">
        <v>411</v>
      </c>
      <c r="E44" s="38" t="s">
        <v>156</v>
      </c>
      <c r="F44" s="38" t="s">
        <v>91</v>
      </c>
    </row>
    <row r="45" spans="1:6">
      <c r="A45" s="38" t="s">
        <v>368</v>
      </c>
      <c r="B45" s="38" t="s">
        <v>155</v>
      </c>
      <c r="C45" s="38" t="s">
        <v>413</v>
      </c>
      <c r="D45" s="38" t="s">
        <v>86</v>
      </c>
      <c r="E45" s="38" t="s">
        <v>156</v>
      </c>
      <c r="F45" s="38" t="s">
        <v>91</v>
      </c>
    </row>
    <row r="46" spans="1:6">
      <c r="A46" s="38" t="s">
        <v>368</v>
      </c>
      <c r="B46" s="38" t="s">
        <v>155</v>
      </c>
      <c r="C46" s="38" t="s">
        <v>414</v>
      </c>
      <c r="D46" s="38" t="s">
        <v>86</v>
      </c>
      <c r="E46" s="38" t="s">
        <v>156</v>
      </c>
      <c r="F46" s="38" t="s">
        <v>91</v>
      </c>
    </row>
    <row r="47" spans="1:6">
      <c r="A47" s="38" t="s">
        <v>368</v>
      </c>
      <c r="B47" s="38" t="s">
        <v>155</v>
      </c>
      <c r="C47" s="38" t="s">
        <v>415</v>
      </c>
      <c r="D47" s="38" t="s">
        <v>86</v>
      </c>
      <c r="E47" s="38" t="s">
        <v>156</v>
      </c>
      <c r="F47" s="38" t="s">
        <v>91</v>
      </c>
    </row>
    <row r="48" spans="1:6">
      <c r="A48" s="38" t="s">
        <v>368</v>
      </c>
      <c r="B48" s="38" t="s">
        <v>155</v>
      </c>
      <c r="C48" s="38" t="s">
        <v>416</v>
      </c>
      <c r="D48" s="38" t="s">
        <v>86</v>
      </c>
      <c r="E48" s="38" t="s">
        <v>156</v>
      </c>
      <c r="F48" s="38" t="s">
        <v>91</v>
      </c>
    </row>
    <row r="49" spans="1:6">
      <c r="A49" s="38" t="s">
        <v>368</v>
      </c>
      <c r="B49" s="38" t="s">
        <v>155</v>
      </c>
      <c r="C49" s="38" t="s">
        <v>417</v>
      </c>
      <c r="D49" s="38" t="s">
        <v>86</v>
      </c>
      <c r="E49" s="38" t="s">
        <v>156</v>
      </c>
      <c r="F49" s="38" t="s">
        <v>91</v>
      </c>
    </row>
    <row r="50" spans="1:6">
      <c r="A50" s="38" t="s">
        <v>368</v>
      </c>
      <c r="B50" s="38" t="s">
        <v>155</v>
      </c>
      <c r="C50" s="38" t="s">
        <v>418</v>
      </c>
      <c r="D50" s="38" t="s">
        <v>86</v>
      </c>
      <c r="E50" s="38" t="s">
        <v>156</v>
      </c>
      <c r="F50" s="38" t="s">
        <v>91</v>
      </c>
    </row>
    <row r="51" spans="1:6">
      <c r="A51" s="38" t="s">
        <v>368</v>
      </c>
      <c r="B51" s="38" t="s">
        <v>155</v>
      </c>
      <c r="C51" s="38" t="s">
        <v>419</v>
      </c>
      <c r="D51" s="38" t="s">
        <v>225</v>
      </c>
      <c r="E51" s="38" t="s">
        <v>156</v>
      </c>
      <c r="F51" s="38" t="s">
        <v>91</v>
      </c>
    </row>
    <row r="52" spans="1:6">
      <c r="A52" s="38" t="s">
        <v>368</v>
      </c>
      <c r="B52" s="38" t="s">
        <v>155</v>
      </c>
      <c r="C52" s="38" t="s">
        <v>420</v>
      </c>
      <c r="D52" s="38" t="s">
        <v>86</v>
      </c>
      <c r="E52" s="38" t="s">
        <v>156</v>
      </c>
      <c r="F52" s="38" t="s">
        <v>91</v>
      </c>
    </row>
    <row r="53" spans="1:6">
      <c r="A53" s="38" t="s">
        <v>368</v>
      </c>
      <c r="B53" s="38" t="s">
        <v>155</v>
      </c>
      <c r="C53" s="38" t="s">
        <v>421</v>
      </c>
      <c r="D53" s="38" t="s">
        <v>86</v>
      </c>
      <c r="E53" s="38" t="s">
        <v>156</v>
      </c>
      <c r="F53" s="38" t="s">
        <v>91</v>
      </c>
    </row>
    <row r="54" spans="1:6">
      <c r="A54" s="38" t="s">
        <v>368</v>
      </c>
      <c r="B54" s="38" t="s">
        <v>155</v>
      </c>
      <c r="C54" s="38" t="s">
        <v>422</v>
      </c>
      <c r="D54" s="38" t="s">
        <v>225</v>
      </c>
      <c r="E54" s="38" t="s">
        <v>156</v>
      </c>
      <c r="F54" s="38" t="s">
        <v>91</v>
      </c>
    </row>
    <row r="55" spans="1:6">
      <c r="A55" s="38" t="s">
        <v>368</v>
      </c>
      <c r="B55" s="38" t="s">
        <v>155</v>
      </c>
      <c r="C55" s="38" t="s">
        <v>423</v>
      </c>
      <c r="D55" s="38" t="s">
        <v>225</v>
      </c>
      <c r="E55" s="38" t="s">
        <v>156</v>
      </c>
      <c r="F55" s="38" t="s">
        <v>91</v>
      </c>
    </row>
    <row r="56" spans="1:6">
      <c r="A56" s="38" t="s">
        <v>368</v>
      </c>
      <c r="B56" s="38" t="s">
        <v>155</v>
      </c>
      <c r="C56" s="38" t="s">
        <v>424</v>
      </c>
      <c r="D56" s="38" t="s">
        <v>225</v>
      </c>
      <c r="E56" s="38" t="s">
        <v>156</v>
      </c>
      <c r="F56" s="38" t="s">
        <v>91</v>
      </c>
    </row>
    <row r="57" spans="1:6">
      <c r="A57" s="38" t="s">
        <v>368</v>
      </c>
      <c r="B57" s="38" t="s">
        <v>155</v>
      </c>
      <c r="C57" s="38" t="s">
        <v>425</v>
      </c>
      <c r="D57" s="38" t="s">
        <v>86</v>
      </c>
      <c r="E57" s="38" t="s">
        <v>156</v>
      </c>
      <c r="F57" s="38" t="s">
        <v>91</v>
      </c>
    </row>
    <row r="58" spans="1:6">
      <c r="A58" s="38" t="s">
        <v>368</v>
      </c>
      <c r="B58" s="38" t="s">
        <v>155</v>
      </c>
      <c r="C58" s="38" t="s">
        <v>426</v>
      </c>
      <c r="D58" s="38" t="s">
        <v>225</v>
      </c>
      <c r="E58" s="38" t="s">
        <v>156</v>
      </c>
      <c r="F58" s="38" t="s">
        <v>91</v>
      </c>
    </row>
    <row r="59" spans="1:6">
      <c r="A59" s="38" t="s">
        <v>368</v>
      </c>
      <c r="B59" s="38" t="s">
        <v>155</v>
      </c>
      <c r="C59" s="38" t="s">
        <v>427</v>
      </c>
      <c r="D59" s="38" t="s">
        <v>225</v>
      </c>
      <c r="E59" s="38" t="s">
        <v>156</v>
      </c>
      <c r="F59" s="38" t="s">
        <v>91</v>
      </c>
    </row>
    <row r="60" spans="1:6">
      <c r="A60" s="38" t="s">
        <v>368</v>
      </c>
      <c r="B60" s="38" t="s">
        <v>155</v>
      </c>
      <c r="C60" s="38" t="s">
        <v>428</v>
      </c>
      <c r="D60" s="38" t="s">
        <v>86</v>
      </c>
      <c r="E60" s="38" t="s">
        <v>156</v>
      </c>
      <c r="F60" s="38" t="s">
        <v>91</v>
      </c>
    </row>
    <row r="61" spans="1:6">
      <c r="A61" s="38" t="s">
        <v>368</v>
      </c>
      <c r="B61" s="38" t="s">
        <v>155</v>
      </c>
      <c r="C61" s="38" t="s">
        <v>429</v>
      </c>
      <c r="D61" s="38" t="s">
        <v>225</v>
      </c>
      <c r="E61" s="38" t="s">
        <v>156</v>
      </c>
      <c r="F61" s="38" t="s">
        <v>91</v>
      </c>
    </row>
    <row r="62" spans="1:6">
      <c r="A62" s="38" t="s">
        <v>368</v>
      </c>
      <c r="B62" s="38" t="s">
        <v>155</v>
      </c>
      <c r="C62" s="38" t="s">
        <v>430</v>
      </c>
      <c r="D62" s="38" t="s">
        <v>225</v>
      </c>
      <c r="E62" s="38" t="s">
        <v>156</v>
      </c>
      <c r="F62" s="38" t="s">
        <v>91</v>
      </c>
    </row>
    <row r="63" spans="1:6">
      <c r="A63" s="38" t="s">
        <v>368</v>
      </c>
      <c r="B63" s="38" t="s">
        <v>693</v>
      </c>
      <c r="C63" s="38" t="s">
        <v>431</v>
      </c>
      <c r="D63" s="38" t="s">
        <v>225</v>
      </c>
      <c r="E63" s="38" t="s">
        <v>156</v>
      </c>
      <c r="F63" s="38" t="s">
        <v>91</v>
      </c>
    </row>
    <row r="64" spans="1:6">
      <c r="A64" s="38" t="s">
        <v>368</v>
      </c>
      <c r="B64" s="38" t="s">
        <v>693</v>
      </c>
      <c r="C64" s="38" t="s">
        <v>432</v>
      </c>
      <c r="D64" s="38" t="s">
        <v>225</v>
      </c>
      <c r="E64" s="38" t="s">
        <v>156</v>
      </c>
      <c r="F64" s="38" t="s">
        <v>91</v>
      </c>
    </row>
    <row r="65" spans="1:6">
      <c r="A65" s="38" t="s">
        <v>368</v>
      </c>
      <c r="B65" s="38" t="s">
        <v>693</v>
      </c>
      <c r="C65" s="38" t="s">
        <v>433</v>
      </c>
      <c r="D65" s="38" t="s">
        <v>225</v>
      </c>
      <c r="E65" s="38" t="s">
        <v>156</v>
      </c>
      <c r="F65" s="38" t="s">
        <v>91</v>
      </c>
    </row>
    <row r="66" spans="1:6">
      <c r="A66" s="38" t="s">
        <v>368</v>
      </c>
      <c r="B66" s="38" t="s">
        <v>693</v>
      </c>
      <c r="C66" s="38" t="s">
        <v>434</v>
      </c>
      <c r="D66" s="38" t="s">
        <v>225</v>
      </c>
      <c r="E66" s="38" t="s">
        <v>156</v>
      </c>
      <c r="F66" s="38" t="s">
        <v>91</v>
      </c>
    </row>
    <row r="67" spans="1:6">
      <c r="A67" s="38" t="s">
        <v>368</v>
      </c>
      <c r="B67" s="38" t="s">
        <v>693</v>
      </c>
      <c r="C67" s="38" t="s">
        <v>435</v>
      </c>
      <c r="D67" s="38" t="s">
        <v>225</v>
      </c>
      <c r="E67" s="38" t="s">
        <v>156</v>
      </c>
      <c r="F67" s="38" t="s">
        <v>91</v>
      </c>
    </row>
    <row r="68" spans="1:6">
      <c r="A68" s="38" t="s">
        <v>368</v>
      </c>
      <c r="B68" s="38" t="s">
        <v>693</v>
      </c>
      <c r="C68" s="38" t="s">
        <v>436</v>
      </c>
      <c r="D68" s="38" t="s">
        <v>225</v>
      </c>
      <c r="E68" s="38" t="s">
        <v>156</v>
      </c>
      <c r="F68" s="38" t="s">
        <v>91</v>
      </c>
    </row>
    <row r="69" spans="1:6">
      <c r="A69" s="38" t="s">
        <v>368</v>
      </c>
      <c r="B69" s="38" t="s">
        <v>693</v>
      </c>
      <c r="C69" s="38" t="s">
        <v>437</v>
      </c>
      <c r="D69" s="38" t="s">
        <v>225</v>
      </c>
      <c r="E69" s="38" t="s">
        <v>156</v>
      </c>
      <c r="F69" s="38" t="s">
        <v>91</v>
      </c>
    </row>
    <row r="70" spans="1:6">
      <c r="A70" s="38" t="s">
        <v>368</v>
      </c>
      <c r="B70" s="38" t="s">
        <v>693</v>
      </c>
      <c r="C70" s="38" t="s">
        <v>438</v>
      </c>
      <c r="D70" s="38" t="s">
        <v>225</v>
      </c>
      <c r="E70" s="38" t="s">
        <v>156</v>
      </c>
      <c r="F70" s="38" t="s">
        <v>91</v>
      </c>
    </row>
    <row r="71" spans="1:6">
      <c r="A71" s="38" t="s">
        <v>368</v>
      </c>
      <c r="B71" s="38" t="s">
        <v>693</v>
      </c>
      <c r="C71" s="38" t="s">
        <v>439</v>
      </c>
      <c r="D71" s="38" t="s">
        <v>225</v>
      </c>
      <c r="E71" s="38" t="s">
        <v>156</v>
      </c>
      <c r="F71" s="38" t="s">
        <v>91</v>
      </c>
    </row>
    <row r="72" spans="1:6">
      <c r="A72" s="38" t="s">
        <v>368</v>
      </c>
      <c r="B72" s="38" t="s">
        <v>693</v>
      </c>
      <c r="C72" s="38" t="s">
        <v>440</v>
      </c>
      <c r="D72" s="38" t="s">
        <v>225</v>
      </c>
      <c r="E72" s="38" t="s">
        <v>156</v>
      </c>
      <c r="F72" s="38" t="s">
        <v>91</v>
      </c>
    </row>
    <row r="73" spans="1:6">
      <c r="A73" s="38" t="s">
        <v>368</v>
      </c>
      <c r="B73" s="38" t="s">
        <v>693</v>
      </c>
      <c r="C73" s="38" t="s">
        <v>441</v>
      </c>
      <c r="D73" s="38" t="s">
        <v>225</v>
      </c>
      <c r="E73" s="38" t="s">
        <v>156</v>
      </c>
      <c r="F73" s="38" t="s">
        <v>91</v>
      </c>
    </row>
    <row r="74" spans="1:6">
      <c r="A74" s="38" t="s">
        <v>368</v>
      </c>
      <c r="B74" s="38" t="s">
        <v>693</v>
      </c>
      <c r="C74" s="38" t="s">
        <v>442</v>
      </c>
      <c r="D74" s="38" t="s">
        <v>225</v>
      </c>
      <c r="E74" s="38" t="s">
        <v>156</v>
      </c>
      <c r="F74" s="38" t="s">
        <v>91</v>
      </c>
    </row>
    <row r="75" spans="1:6">
      <c r="A75" s="38" t="s">
        <v>368</v>
      </c>
      <c r="B75" s="38" t="s">
        <v>693</v>
      </c>
      <c r="C75" s="38" t="s">
        <v>443</v>
      </c>
      <c r="D75" s="38" t="s">
        <v>225</v>
      </c>
      <c r="E75" s="38" t="s">
        <v>156</v>
      </c>
      <c r="F75" s="38" t="s">
        <v>91</v>
      </c>
    </row>
    <row r="76" spans="1:6">
      <c r="A76" s="38" t="s">
        <v>368</v>
      </c>
      <c r="B76" s="38" t="s">
        <v>693</v>
      </c>
      <c r="C76" s="38" t="s">
        <v>444</v>
      </c>
      <c r="D76" s="38" t="s">
        <v>225</v>
      </c>
      <c r="E76" s="38" t="s">
        <v>156</v>
      </c>
      <c r="F76" s="38" t="s">
        <v>91</v>
      </c>
    </row>
    <row r="77" spans="1:6">
      <c r="A77" s="38" t="s">
        <v>368</v>
      </c>
      <c r="B77" s="38" t="s">
        <v>693</v>
      </c>
      <c r="C77" s="38" t="s">
        <v>445</v>
      </c>
      <c r="D77" s="38" t="s">
        <v>225</v>
      </c>
      <c r="E77" s="38" t="s">
        <v>156</v>
      </c>
      <c r="F77" s="38" t="s">
        <v>91</v>
      </c>
    </row>
    <row r="78" spans="1:6">
      <c r="A78" s="38" t="s">
        <v>368</v>
      </c>
      <c r="B78" s="38" t="s">
        <v>693</v>
      </c>
      <c r="C78" s="38" t="s">
        <v>446</v>
      </c>
      <c r="D78" s="38" t="s">
        <v>225</v>
      </c>
      <c r="E78" s="38" t="s">
        <v>156</v>
      </c>
      <c r="F78" s="38" t="s">
        <v>91</v>
      </c>
    </row>
    <row r="79" spans="1:6">
      <c r="A79" s="38" t="s">
        <v>368</v>
      </c>
      <c r="B79" s="38" t="s">
        <v>693</v>
      </c>
      <c r="C79" s="38" t="s">
        <v>447</v>
      </c>
      <c r="D79" s="38" t="s">
        <v>225</v>
      </c>
      <c r="E79" s="38" t="s">
        <v>156</v>
      </c>
      <c r="F79" s="38" t="s">
        <v>91</v>
      </c>
    </row>
    <row r="80" spans="1:6">
      <c r="A80" s="38" t="s">
        <v>368</v>
      </c>
      <c r="B80" s="38" t="s">
        <v>693</v>
      </c>
      <c r="C80" s="38" t="s">
        <v>448</v>
      </c>
      <c r="D80" s="38" t="s">
        <v>225</v>
      </c>
      <c r="E80" s="38" t="s">
        <v>156</v>
      </c>
      <c r="F80" s="38" t="s">
        <v>91</v>
      </c>
    </row>
    <row r="81" spans="1:6">
      <c r="A81" s="38" t="s">
        <v>368</v>
      </c>
      <c r="B81" s="38" t="s">
        <v>693</v>
      </c>
      <c r="C81" s="38" t="s">
        <v>449</v>
      </c>
      <c r="D81" s="38" t="s">
        <v>225</v>
      </c>
      <c r="E81" s="38" t="s">
        <v>156</v>
      </c>
      <c r="F81" s="38" t="s">
        <v>91</v>
      </c>
    </row>
    <row r="82" spans="1:6">
      <c r="A82" s="38" t="s">
        <v>368</v>
      </c>
      <c r="B82" s="38" t="s">
        <v>693</v>
      </c>
      <c r="C82" s="38" t="s">
        <v>450</v>
      </c>
      <c r="D82" s="38" t="s">
        <v>225</v>
      </c>
      <c r="E82" s="38" t="s">
        <v>156</v>
      </c>
      <c r="F82" s="38" t="s">
        <v>91</v>
      </c>
    </row>
    <row r="83" spans="1:6">
      <c r="A83" s="38" t="s">
        <v>368</v>
      </c>
      <c r="B83" s="38" t="s">
        <v>693</v>
      </c>
      <c r="C83" s="38" t="s">
        <v>451</v>
      </c>
      <c r="D83" s="38" t="s">
        <v>225</v>
      </c>
      <c r="E83" s="38" t="s">
        <v>156</v>
      </c>
      <c r="F83" s="38" t="s">
        <v>91</v>
      </c>
    </row>
    <row r="84" spans="1:6">
      <c r="A84" s="38" t="s">
        <v>368</v>
      </c>
      <c r="B84" s="38" t="s">
        <v>215</v>
      </c>
      <c r="C84" s="38" t="s">
        <v>452</v>
      </c>
      <c r="D84" s="38" t="s">
        <v>86</v>
      </c>
      <c r="E84" s="38" t="s">
        <v>107</v>
      </c>
      <c r="F84" s="38" t="s">
        <v>108</v>
      </c>
    </row>
    <row r="85" spans="1:6">
      <c r="A85" s="38" t="s">
        <v>368</v>
      </c>
      <c r="B85" s="38" t="s">
        <v>215</v>
      </c>
      <c r="C85" s="38" t="s">
        <v>453</v>
      </c>
      <c r="D85" s="38" t="s">
        <v>86</v>
      </c>
      <c r="E85" s="38" t="s">
        <v>107</v>
      </c>
      <c r="F85" s="38" t="s">
        <v>108</v>
      </c>
    </row>
    <row r="86" spans="1:6">
      <c r="A86" s="38" t="s">
        <v>368</v>
      </c>
      <c r="B86" s="38" t="s">
        <v>215</v>
      </c>
      <c r="C86" s="38" t="s">
        <v>454</v>
      </c>
      <c r="D86" s="38" t="s">
        <v>86</v>
      </c>
      <c r="E86" s="38" t="s">
        <v>107</v>
      </c>
      <c r="F86" s="38" t="s">
        <v>108</v>
      </c>
    </row>
    <row r="87" spans="1:6">
      <c r="A87" s="38" t="s">
        <v>368</v>
      </c>
      <c r="B87" s="38" t="s">
        <v>215</v>
      </c>
      <c r="C87" s="38" t="s">
        <v>455</v>
      </c>
      <c r="D87" s="38" t="s">
        <v>86</v>
      </c>
      <c r="E87" s="38" t="s">
        <v>107</v>
      </c>
      <c r="F87" s="38" t="s">
        <v>108</v>
      </c>
    </row>
    <row r="88" spans="1:6">
      <c r="A88" s="38" t="s">
        <v>368</v>
      </c>
      <c r="B88" s="38" t="s">
        <v>215</v>
      </c>
      <c r="C88" s="38" t="s">
        <v>456</v>
      </c>
      <c r="D88" s="38" t="s">
        <v>86</v>
      </c>
      <c r="E88" s="38" t="s">
        <v>107</v>
      </c>
      <c r="F88" s="38" t="s">
        <v>108</v>
      </c>
    </row>
    <row r="89" spans="1:6">
      <c r="A89" s="38" t="s">
        <v>368</v>
      </c>
      <c r="B89" s="38" t="s">
        <v>215</v>
      </c>
      <c r="C89" s="38" t="s">
        <v>457</v>
      </c>
      <c r="D89" s="38" t="s">
        <v>86</v>
      </c>
      <c r="E89" s="38" t="s">
        <v>107</v>
      </c>
      <c r="F89" s="38" t="s">
        <v>108</v>
      </c>
    </row>
    <row r="90" spans="1:6">
      <c r="A90" s="38" t="s">
        <v>368</v>
      </c>
      <c r="B90" s="38" t="s">
        <v>215</v>
      </c>
      <c r="C90" s="38" t="s">
        <v>458</v>
      </c>
      <c r="D90" s="38" t="s">
        <v>86</v>
      </c>
      <c r="E90" s="38" t="s">
        <v>107</v>
      </c>
      <c r="F90" s="38" t="s">
        <v>108</v>
      </c>
    </row>
    <row r="91" spans="1:6">
      <c r="A91" s="38" t="s">
        <v>368</v>
      </c>
      <c r="B91" s="38" t="s">
        <v>215</v>
      </c>
      <c r="C91" s="38" t="s">
        <v>459</v>
      </c>
      <c r="D91" s="38" t="s">
        <v>86</v>
      </c>
      <c r="E91" s="38" t="s">
        <v>107</v>
      </c>
      <c r="F91" s="38" t="s">
        <v>108</v>
      </c>
    </row>
    <row r="92" spans="1:6">
      <c r="A92" s="38" t="s">
        <v>368</v>
      </c>
      <c r="B92" s="38" t="s">
        <v>215</v>
      </c>
      <c r="C92" s="38" t="s">
        <v>460</v>
      </c>
      <c r="D92" s="38" t="s">
        <v>86</v>
      </c>
      <c r="E92" s="38" t="s">
        <v>107</v>
      </c>
      <c r="F92" s="38" t="s">
        <v>108</v>
      </c>
    </row>
    <row r="93" spans="1:6">
      <c r="A93" s="38" t="s">
        <v>368</v>
      </c>
      <c r="B93" s="38" t="s">
        <v>215</v>
      </c>
      <c r="C93" s="38" t="s">
        <v>461</v>
      </c>
      <c r="D93" s="38" t="s">
        <v>86</v>
      </c>
      <c r="E93" s="38" t="s">
        <v>107</v>
      </c>
      <c r="F93" s="38" t="s">
        <v>108</v>
      </c>
    </row>
    <row r="94" spans="1:6">
      <c r="A94" s="38" t="s">
        <v>368</v>
      </c>
      <c r="B94" s="38" t="s">
        <v>215</v>
      </c>
      <c r="C94" s="38" t="s">
        <v>462</v>
      </c>
      <c r="D94" s="38" t="s">
        <v>86</v>
      </c>
      <c r="E94" s="38" t="s">
        <v>107</v>
      </c>
      <c r="F94" s="38" t="s">
        <v>108</v>
      </c>
    </row>
    <row r="95" spans="1:6">
      <c r="A95" s="38" t="s">
        <v>368</v>
      </c>
      <c r="B95" s="38" t="s">
        <v>215</v>
      </c>
      <c r="C95" s="38" t="s">
        <v>463</v>
      </c>
      <c r="D95" s="38" t="s">
        <v>86</v>
      </c>
      <c r="E95" s="38" t="s">
        <v>107</v>
      </c>
      <c r="F95" s="38" t="s">
        <v>108</v>
      </c>
    </row>
    <row r="96" spans="1:6">
      <c r="A96" s="38" t="s">
        <v>368</v>
      </c>
      <c r="B96" s="38" t="s">
        <v>215</v>
      </c>
      <c r="C96" s="38" t="s">
        <v>464</v>
      </c>
      <c r="D96" s="38" t="s">
        <v>86</v>
      </c>
      <c r="E96" s="38" t="s">
        <v>107</v>
      </c>
      <c r="F96" s="38" t="s">
        <v>108</v>
      </c>
    </row>
    <row r="97" spans="1:6">
      <c r="A97" s="38" t="s">
        <v>368</v>
      </c>
      <c r="B97" s="38" t="s">
        <v>215</v>
      </c>
      <c r="C97" s="38" t="s">
        <v>465</v>
      </c>
      <c r="D97" s="38" t="s">
        <v>86</v>
      </c>
      <c r="E97" s="38" t="s">
        <v>107</v>
      </c>
      <c r="F97" s="38" t="s">
        <v>108</v>
      </c>
    </row>
    <row r="98" spans="1:6">
      <c r="A98" s="38" t="s">
        <v>368</v>
      </c>
      <c r="B98" s="38" t="s">
        <v>215</v>
      </c>
      <c r="C98" s="38" t="s">
        <v>466</v>
      </c>
      <c r="D98" s="38" t="s">
        <v>86</v>
      </c>
      <c r="E98" s="38" t="s">
        <v>107</v>
      </c>
      <c r="F98" s="38" t="s">
        <v>108</v>
      </c>
    </row>
    <row r="99" spans="1:6">
      <c r="A99" s="38" t="s">
        <v>368</v>
      </c>
      <c r="B99" s="38" t="s">
        <v>215</v>
      </c>
      <c r="C99" s="38" t="s">
        <v>467</v>
      </c>
      <c r="D99" s="38" t="s">
        <v>86</v>
      </c>
      <c r="E99" s="38" t="s">
        <v>107</v>
      </c>
      <c r="F99" s="38" t="s">
        <v>108</v>
      </c>
    </row>
    <row r="100" spans="1:6">
      <c r="A100" s="38" t="s">
        <v>368</v>
      </c>
      <c r="B100" s="38" t="s">
        <v>215</v>
      </c>
      <c r="C100" s="38" t="s">
        <v>468</v>
      </c>
      <c r="D100" s="38" t="s">
        <v>86</v>
      </c>
      <c r="E100" s="38" t="s">
        <v>107</v>
      </c>
      <c r="F100" s="38" t="s">
        <v>108</v>
      </c>
    </row>
    <row r="101" spans="1:6">
      <c r="A101" s="38" t="s">
        <v>368</v>
      </c>
      <c r="B101" s="38" t="s">
        <v>215</v>
      </c>
      <c r="C101" s="38" t="s">
        <v>469</v>
      </c>
      <c r="D101" s="38" t="s">
        <v>86</v>
      </c>
      <c r="E101" s="38" t="s">
        <v>107</v>
      </c>
      <c r="F101" s="38" t="s">
        <v>108</v>
      </c>
    </row>
    <row r="102" spans="1:6">
      <c r="A102" s="38" t="s">
        <v>368</v>
      </c>
      <c r="B102" s="38" t="s">
        <v>215</v>
      </c>
      <c r="C102" s="38" t="s">
        <v>470</v>
      </c>
      <c r="D102" s="38" t="s">
        <v>86</v>
      </c>
      <c r="E102" s="38" t="s">
        <v>107</v>
      </c>
      <c r="F102" s="38" t="s">
        <v>108</v>
      </c>
    </row>
    <row r="103" spans="1:6">
      <c r="A103" s="38" t="s">
        <v>368</v>
      </c>
      <c r="B103" s="38" t="s">
        <v>215</v>
      </c>
      <c r="C103" s="38" t="s">
        <v>471</v>
      </c>
      <c r="D103" s="38" t="s">
        <v>86</v>
      </c>
      <c r="E103" s="38" t="s">
        <v>107</v>
      </c>
      <c r="F103" s="38" t="s">
        <v>108</v>
      </c>
    </row>
    <row r="104" spans="1:6">
      <c r="A104" s="38" t="s">
        <v>368</v>
      </c>
      <c r="B104" s="38" t="s">
        <v>216</v>
      </c>
      <c r="C104" s="38" t="s">
        <v>472</v>
      </c>
      <c r="D104" s="38" t="s">
        <v>86</v>
      </c>
      <c r="E104" s="38" t="s">
        <v>107</v>
      </c>
      <c r="F104" s="38" t="s">
        <v>108</v>
      </c>
    </row>
    <row r="105" spans="1:6">
      <c r="A105" s="38" t="s">
        <v>368</v>
      </c>
      <c r="B105" s="38" t="s">
        <v>216</v>
      </c>
      <c r="C105" s="38" t="s">
        <v>473</v>
      </c>
      <c r="D105" s="38" t="s">
        <v>86</v>
      </c>
      <c r="E105" s="38" t="s">
        <v>107</v>
      </c>
      <c r="F105" s="38" t="s">
        <v>108</v>
      </c>
    </row>
    <row r="106" spans="1:6">
      <c r="A106" s="38" t="s">
        <v>368</v>
      </c>
      <c r="B106" s="38" t="s">
        <v>216</v>
      </c>
      <c r="C106" s="38" t="s">
        <v>474</v>
      </c>
      <c r="D106" s="38" t="s">
        <v>86</v>
      </c>
      <c r="E106" s="38" t="s">
        <v>107</v>
      </c>
      <c r="F106" s="38" t="s">
        <v>108</v>
      </c>
    </row>
    <row r="107" spans="1:6">
      <c r="A107" s="38" t="s">
        <v>368</v>
      </c>
      <c r="B107" s="38" t="s">
        <v>216</v>
      </c>
      <c r="C107" s="38" t="s">
        <v>475</v>
      </c>
      <c r="D107" s="38" t="s">
        <v>86</v>
      </c>
      <c r="E107" s="38" t="s">
        <v>107</v>
      </c>
      <c r="F107" s="38" t="s">
        <v>108</v>
      </c>
    </row>
    <row r="108" spans="1:6">
      <c r="A108" s="38" t="s">
        <v>368</v>
      </c>
      <c r="B108" s="38" t="s">
        <v>216</v>
      </c>
      <c r="C108" s="38" t="s">
        <v>476</v>
      </c>
      <c r="D108" s="38" t="s">
        <v>86</v>
      </c>
      <c r="E108" s="38" t="s">
        <v>107</v>
      </c>
      <c r="F108" s="38" t="s">
        <v>108</v>
      </c>
    </row>
    <row r="109" spans="1:6">
      <c r="A109" s="38" t="s">
        <v>368</v>
      </c>
      <c r="B109" s="38" t="s">
        <v>216</v>
      </c>
      <c r="C109" s="38" t="s">
        <v>477</v>
      </c>
      <c r="D109" s="38" t="s">
        <v>86</v>
      </c>
      <c r="E109" s="38" t="s">
        <v>107</v>
      </c>
      <c r="F109" s="38" t="s">
        <v>108</v>
      </c>
    </row>
    <row r="110" spans="1:6">
      <c r="A110" s="38" t="s">
        <v>368</v>
      </c>
      <c r="B110" s="38" t="s">
        <v>216</v>
      </c>
      <c r="C110" s="38" t="s">
        <v>478</v>
      </c>
      <c r="D110" s="38" t="s">
        <v>86</v>
      </c>
      <c r="E110" s="38" t="s">
        <v>107</v>
      </c>
      <c r="F110" s="38" t="s">
        <v>108</v>
      </c>
    </row>
    <row r="111" spans="1:6">
      <c r="A111" s="38" t="s">
        <v>368</v>
      </c>
      <c r="B111" s="38" t="s">
        <v>217</v>
      </c>
      <c r="C111" s="38" t="s">
        <v>479</v>
      </c>
      <c r="D111" s="38" t="s">
        <v>225</v>
      </c>
      <c r="E111" s="38" t="s">
        <v>152</v>
      </c>
      <c r="F111" s="38" t="s">
        <v>91</v>
      </c>
    </row>
    <row r="112" spans="1:6">
      <c r="A112" s="38" t="s">
        <v>368</v>
      </c>
      <c r="B112" s="38" t="s">
        <v>217</v>
      </c>
      <c r="C112" s="38" t="s">
        <v>480</v>
      </c>
      <c r="D112" s="38" t="s">
        <v>225</v>
      </c>
      <c r="E112" s="38" t="s">
        <v>152</v>
      </c>
      <c r="F112" s="38" t="s">
        <v>91</v>
      </c>
    </row>
    <row r="113" spans="1:6">
      <c r="A113" s="38" t="s">
        <v>368</v>
      </c>
      <c r="B113" s="38" t="s">
        <v>217</v>
      </c>
      <c r="C113" s="38" t="s">
        <v>481</v>
      </c>
      <c r="D113" s="38" t="s">
        <v>225</v>
      </c>
      <c r="E113" s="38" t="s">
        <v>152</v>
      </c>
      <c r="F113" s="38" t="s">
        <v>91</v>
      </c>
    </row>
    <row r="114" spans="1:6">
      <c r="A114" s="38" t="s">
        <v>368</v>
      </c>
      <c r="B114" s="38" t="s">
        <v>217</v>
      </c>
      <c r="C114" s="38" t="s">
        <v>482</v>
      </c>
      <c r="D114" s="38" t="s">
        <v>86</v>
      </c>
      <c r="E114" s="38" t="s">
        <v>152</v>
      </c>
      <c r="F114" s="38" t="s">
        <v>91</v>
      </c>
    </row>
    <row r="115" spans="1:6">
      <c r="A115" s="38" t="s">
        <v>368</v>
      </c>
      <c r="B115" s="38" t="s">
        <v>217</v>
      </c>
      <c r="C115" s="38" t="s">
        <v>483</v>
      </c>
      <c r="D115" s="38" t="s">
        <v>86</v>
      </c>
      <c r="E115" s="38" t="s">
        <v>152</v>
      </c>
      <c r="F115" s="38" t="s">
        <v>91</v>
      </c>
    </row>
    <row r="116" spans="1:6">
      <c r="A116" s="38" t="s">
        <v>368</v>
      </c>
      <c r="B116" s="38" t="s">
        <v>217</v>
      </c>
      <c r="C116" s="38" t="s">
        <v>484</v>
      </c>
      <c r="D116" s="38" t="s">
        <v>86</v>
      </c>
      <c r="E116" s="38" t="s">
        <v>152</v>
      </c>
      <c r="F116" s="38" t="s">
        <v>91</v>
      </c>
    </row>
    <row r="117" spans="1:6">
      <c r="A117" s="38" t="s">
        <v>368</v>
      </c>
      <c r="B117" s="38" t="s">
        <v>217</v>
      </c>
      <c r="C117" s="38" t="s">
        <v>485</v>
      </c>
      <c r="D117" s="38" t="s">
        <v>86</v>
      </c>
      <c r="E117" s="38" t="s">
        <v>152</v>
      </c>
      <c r="F117" s="38" t="s">
        <v>91</v>
      </c>
    </row>
    <row r="118" spans="1:6">
      <c r="A118" s="38" t="s">
        <v>368</v>
      </c>
      <c r="B118" s="38" t="s">
        <v>217</v>
      </c>
      <c r="C118" s="38" t="s">
        <v>486</v>
      </c>
      <c r="D118" s="38" t="s">
        <v>86</v>
      </c>
      <c r="E118" s="38" t="s">
        <v>152</v>
      </c>
      <c r="F118" s="38" t="s">
        <v>91</v>
      </c>
    </row>
    <row r="119" spans="1:6">
      <c r="A119" s="38" t="s">
        <v>368</v>
      </c>
      <c r="B119" s="38" t="s">
        <v>217</v>
      </c>
      <c r="C119" s="38" t="s">
        <v>487</v>
      </c>
      <c r="D119" s="38" t="s">
        <v>86</v>
      </c>
      <c r="E119" s="38" t="s">
        <v>152</v>
      </c>
      <c r="F119" s="38" t="s">
        <v>91</v>
      </c>
    </row>
    <row r="120" spans="1:6">
      <c r="A120" s="38" t="s">
        <v>368</v>
      </c>
      <c r="B120" s="38" t="s">
        <v>217</v>
      </c>
      <c r="C120" s="38" t="s">
        <v>488</v>
      </c>
      <c r="D120" s="38" t="s">
        <v>225</v>
      </c>
      <c r="E120" s="38" t="s">
        <v>152</v>
      </c>
      <c r="F120" s="38" t="s">
        <v>91</v>
      </c>
    </row>
    <row r="121" spans="1:6">
      <c r="A121" s="38" t="s">
        <v>368</v>
      </c>
      <c r="B121" s="38" t="s">
        <v>217</v>
      </c>
      <c r="C121" s="38" t="s">
        <v>489</v>
      </c>
      <c r="D121" s="38" t="s">
        <v>225</v>
      </c>
      <c r="E121" s="38" t="s">
        <v>152</v>
      </c>
      <c r="F121" s="38" t="s">
        <v>91</v>
      </c>
    </row>
    <row r="122" spans="1:6">
      <c r="A122" s="38" t="s">
        <v>368</v>
      </c>
      <c r="B122" s="38" t="s">
        <v>217</v>
      </c>
      <c r="C122" s="38" t="s">
        <v>490</v>
      </c>
      <c r="D122" s="38" t="s">
        <v>225</v>
      </c>
      <c r="E122" s="38" t="s">
        <v>152</v>
      </c>
      <c r="F122" s="38" t="s">
        <v>91</v>
      </c>
    </row>
    <row r="123" spans="1:6">
      <c r="A123" s="38" t="s">
        <v>368</v>
      </c>
      <c r="B123" s="38" t="s">
        <v>219</v>
      </c>
      <c r="C123" s="38" t="s">
        <v>492</v>
      </c>
      <c r="D123" s="38" t="s">
        <v>225</v>
      </c>
      <c r="E123" s="38" t="s">
        <v>156</v>
      </c>
      <c r="F123" s="38" t="s">
        <v>91</v>
      </c>
    </row>
    <row r="124" spans="1:6">
      <c r="A124" s="38" t="s">
        <v>368</v>
      </c>
      <c r="B124" s="38" t="s">
        <v>219</v>
      </c>
      <c r="C124" s="38" t="s">
        <v>493</v>
      </c>
      <c r="D124" s="38" t="s">
        <v>225</v>
      </c>
      <c r="E124" s="38" t="s">
        <v>156</v>
      </c>
      <c r="F124" s="38" t="s">
        <v>91</v>
      </c>
    </row>
    <row r="125" spans="1:6">
      <c r="A125" s="38" t="s">
        <v>368</v>
      </c>
      <c r="B125" s="38" t="s">
        <v>219</v>
      </c>
      <c r="C125" s="38" t="s">
        <v>494</v>
      </c>
      <c r="D125" s="38" t="s">
        <v>225</v>
      </c>
      <c r="E125" s="38" t="s">
        <v>156</v>
      </c>
      <c r="F125" s="38" t="s">
        <v>91</v>
      </c>
    </row>
    <row r="126" spans="1:6">
      <c r="A126" s="38" t="s">
        <v>368</v>
      </c>
      <c r="B126" s="38" t="s">
        <v>219</v>
      </c>
      <c r="C126" s="38" t="s">
        <v>495</v>
      </c>
      <c r="D126" s="38" t="s">
        <v>225</v>
      </c>
      <c r="E126" s="38" t="s">
        <v>156</v>
      </c>
      <c r="F126" s="38" t="s">
        <v>91</v>
      </c>
    </row>
    <row r="127" spans="1:6">
      <c r="A127" s="38" t="s">
        <v>368</v>
      </c>
      <c r="B127" s="38" t="s">
        <v>219</v>
      </c>
      <c r="C127" s="38" t="s">
        <v>496</v>
      </c>
      <c r="D127" s="38" t="s">
        <v>225</v>
      </c>
      <c r="E127" s="38" t="s">
        <v>156</v>
      </c>
      <c r="F127" s="38" t="s">
        <v>91</v>
      </c>
    </row>
    <row r="128" spans="1:6">
      <c r="A128" s="38" t="s">
        <v>368</v>
      </c>
      <c r="B128" s="38" t="s">
        <v>219</v>
      </c>
      <c r="C128" s="38" t="s">
        <v>497</v>
      </c>
      <c r="D128" s="38" t="s">
        <v>86</v>
      </c>
      <c r="E128" s="38" t="s">
        <v>156</v>
      </c>
      <c r="F128" s="38" t="s">
        <v>91</v>
      </c>
    </row>
    <row r="129" spans="1:6">
      <c r="A129" s="38" t="s">
        <v>368</v>
      </c>
      <c r="B129" s="38" t="s">
        <v>219</v>
      </c>
      <c r="C129" s="38" t="s">
        <v>498</v>
      </c>
      <c r="D129" s="38" t="s">
        <v>86</v>
      </c>
      <c r="E129" s="38" t="s">
        <v>156</v>
      </c>
      <c r="F129" s="38" t="s">
        <v>91</v>
      </c>
    </row>
    <row r="130" spans="1:6">
      <c r="A130" s="38" t="s">
        <v>368</v>
      </c>
      <c r="B130" s="38" t="s">
        <v>219</v>
      </c>
      <c r="C130" s="38" t="s">
        <v>499</v>
      </c>
      <c r="D130" s="38" t="s">
        <v>86</v>
      </c>
      <c r="E130" s="38" t="s">
        <v>156</v>
      </c>
      <c r="F130" s="38" t="s">
        <v>91</v>
      </c>
    </row>
    <row r="131" spans="1:6">
      <c r="A131" s="38" t="s">
        <v>368</v>
      </c>
      <c r="B131" s="38" t="s">
        <v>219</v>
      </c>
      <c r="C131" s="38" t="s">
        <v>500</v>
      </c>
      <c r="D131" s="38" t="s">
        <v>86</v>
      </c>
      <c r="E131" s="38" t="s">
        <v>156</v>
      </c>
      <c r="F131" s="38" t="s">
        <v>91</v>
      </c>
    </row>
    <row r="132" spans="1:6">
      <c r="A132" s="38" t="s">
        <v>368</v>
      </c>
      <c r="B132" s="38" t="s">
        <v>219</v>
      </c>
      <c r="C132" s="38" t="s">
        <v>501</v>
      </c>
      <c r="D132" s="38" t="s">
        <v>86</v>
      </c>
      <c r="E132" s="38" t="s">
        <v>156</v>
      </c>
      <c r="F132" s="38" t="s">
        <v>91</v>
      </c>
    </row>
    <row r="133" spans="1:6">
      <c r="A133" s="38" t="s">
        <v>368</v>
      </c>
      <c r="B133" s="38" t="s">
        <v>219</v>
      </c>
      <c r="C133" s="38" t="s">
        <v>502</v>
      </c>
      <c r="D133" s="38" t="s">
        <v>86</v>
      </c>
      <c r="E133" s="38" t="s">
        <v>156</v>
      </c>
      <c r="F133" s="38" t="s">
        <v>91</v>
      </c>
    </row>
    <row r="134" spans="1:6">
      <c r="A134" s="38" t="s">
        <v>368</v>
      </c>
      <c r="B134" s="38" t="s">
        <v>219</v>
      </c>
      <c r="C134" s="38" t="s">
        <v>503</v>
      </c>
      <c r="D134" s="38" t="s">
        <v>225</v>
      </c>
      <c r="E134" s="38" t="s">
        <v>156</v>
      </c>
      <c r="F134" s="38" t="s">
        <v>91</v>
      </c>
    </row>
    <row r="135" spans="1:6">
      <c r="A135" s="38" t="s">
        <v>368</v>
      </c>
      <c r="B135" s="38" t="s">
        <v>219</v>
      </c>
      <c r="C135" s="38" t="s">
        <v>504</v>
      </c>
      <c r="D135" s="38" t="s">
        <v>86</v>
      </c>
      <c r="E135" s="38" t="s">
        <v>156</v>
      </c>
      <c r="F135" s="38" t="s">
        <v>91</v>
      </c>
    </row>
    <row r="136" spans="1:6">
      <c r="A136" s="38" t="s">
        <v>368</v>
      </c>
      <c r="B136" s="38" t="s">
        <v>219</v>
      </c>
      <c r="C136" s="38" t="s">
        <v>505</v>
      </c>
      <c r="D136" s="38" t="s">
        <v>225</v>
      </c>
      <c r="E136" s="38" t="s">
        <v>156</v>
      </c>
      <c r="F136" s="38" t="s">
        <v>91</v>
      </c>
    </row>
    <row r="137" spans="1:6">
      <c r="A137" s="38" t="s">
        <v>368</v>
      </c>
      <c r="B137" s="38" t="s">
        <v>219</v>
      </c>
      <c r="C137" s="38" t="s">
        <v>506</v>
      </c>
      <c r="D137" s="38" t="s">
        <v>86</v>
      </c>
      <c r="E137" s="38" t="s">
        <v>156</v>
      </c>
      <c r="F137" s="38" t="s">
        <v>91</v>
      </c>
    </row>
    <row r="138" spans="1:6">
      <c r="A138" s="38" t="s">
        <v>368</v>
      </c>
      <c r="B138" s="38" t="s">
        <v>219</v>
      </c>
      <c r="C138" s="38" t="s">
        <v>507</v>
      </c>
      <c r="D138" s="38" t="s">
        <v>86</v>
      </c>
      <c r="E138" s="38" t="s">
        <v>156</v>
      </c>
      <c r="F138" s="38" t="s">
        <v>91</v>
      </c>
    </row>
    <row r="139" spans="1:6">
      <c r="A139" s="38" t="s">
        <v>368</v>
      </c>
      <c r="B139" s="38" t="s">
        <v>219</v>
      </c>
      <c r="C139" s="38" t="s">
        <v>508</v>
      </c>
      <c r="D139" s="38" t="s">
        <v>86</v>
      </c>
      <c r="E139" s="38" t="s">
        <v>156</v>
      </c>
      <c r="F139" s="38" t="s">
        <v>91</v>
      </c>
    </row>
    <row r="140" spans="1:6">
      <c r="A140" s="38" t="s">
        <v>368</v>
      </c>
      <c r="B140" s="38" t="s">
        <v>219</v>
      </c>
      <c r="C140" s="38" t="s">
        <v>509</v>
      </c>
      <c r="D140" s="38" t="s">
        <v>225</v>
      </c>
      <c r="E140" s="38" t="s">
        <v>156</v>
      </c>
      <c r="F140" s="38" t="s">
        <v>91</v>
      </c>
    </row>
    <row r="141" spans="1:6">
      <c r="A141" s="38" t="s">
        <v>368</v>
      </c>
      <c r="B141" s="38" t="s">
        <v>219</v>
      </c>
      <c r="C141" s="38" t="s">
        <v>510</v>
      </c>
      <c r="D141" s="38" t="s">
        <v>225</v>
      </c>
      <c r="E141" s="38" t="s">
        <v>156</v>
      </c>
      <c r="F141" s="38" t="s">
        <v>91</v>
      </c>
    </row>
    <row r="142" spans="1:6">
      <c r="A142" s="38" t="s">
        <v>368</v>
      </c>
      <c r="B142" s="38" t="s">
        <v>219</v>
      </c>
      <c r="C142" s="38" t="s">
        <v>511</v>
      </c>
      <c r="D142" s="38" t="s">
        <v>86</v>
      </c>
      <c r="E142" s="38" t="s">
        <v>156</v>
      </c>
      <c r="F142" s="38" t="s">
        <v>91</v>
      </c>
    </row>
    <row r="143" spans="1:6">
      <c r="A143" s="38" t="s">
        <v>368</v>
      </c>
      <c r="B143" s="38" t="s">
        <v>219</v>
      </c>
      <c r="C143" s="38" t="s">
        <v>512</v>
      </c>
      <c r="D143" s="38" t="s">
        <v>225</v>
      </c>
      <c r="E143" s="38" t="s">
        <v>156</v>
      </c>
      <c r="F143" s="38" t="s">
        <v>91</v>
      </c>
    </row>
    <row r="144" spans="1:6">
      <c r="A144" s="38" t="s">
        <v>368</v>
      </c>
      <c r="B144" s="38" t="s">
        <v>219</v>
      </c>
      <c r="C144" s="38" t="s">
        <v>513</v>
      </c>
      <c r="D144" s="38" t="s">
        <v>86</v>
      </c>
      <c r="E144" s="38" t="s">
        <v>156</v>
      </c>
      <c r="F144" s="38" t="s">
        <v>91</v>
      </c>
    </row>
    <row r="145" spans="1:6">
      <c r="A145" s="38" t="s">
        <v>368</v>
      </c>
      <c r="B145" s="38" t="s">
        <v>219</v>
      </c>
      <c r="C145" s="38" t="s">
        <v>514</v>
      </c>
      <c r="D145" s="38" t="s">
        <v>225</v>
      </c>
      <c r="E145" s="38" t="s">
        <v>156</v>
      </c>
      <c r="F145" s="38" t="s">
        <v>91</v>
      </c>
    </row>
    <row r="146" spans="1:6">
      <c r="A146" s="38" t="s">
        <v>368</v>
      </c>
      <c r="B146" s="38" t="s">
        <v>219</v>
      </c>
      <c r="C146" s="38" t="s">
        <v>515</v>
      </c>
      <c r="D146" s="38" t="s">
        <v>225</v>
      </c>
      <c r="E146" s="38" t="s">
        <v>156</v>
      </c>
      <c r="F146" s="38" t="s">
        <v>91</v>
      </c>
    </row>
    <row r="147" spans="1:6">
      <c r="A147" s="38" t="s">
        <v>368</v>
      </c>
      <c r="B147" s="38" t="s">
        <v>219</v>
      </c>
      <c r="C147" s="38" t="s">
        <v>516</v>
      </c>
      <c r="D147" s="38" t="s">
        <v>225</v>
      </c>
      <c r="E147" s="38" t="s">
        <v>156</v>
      </c>
      <c r="F147" s="38" t="s">
        <v>91</v>
      </c>
    </row>
    <row r="148" spans="1:6">
      <c r="A148" s="38" t="s">
        <v>368</v>
      </c>
      <c r="B148" s="38" t="s">
        <v>219</v>
      </c>
      <c r="C148" s="38" t="s">
        <v>517</v>
      </c>
      <c r="D148" s="38" t="s">
        <v>225</v>
      </c>
      <c r="E148" s="38" t="s">
        <v>156</v>
      </c>
      <c r="F148" s="38" t="s">
        <v>91</v>
      </c>
    </row>
    <row r="149" spans="1:6">
      <c r="A149" s="38" t="s">
        <v>368</v>
      </c>
      <c r="B149" s="38" t="s">
        <v>219</v>
      </c>
      <c r="C149" s="38" t="s">
        <v>518</v>
      </c>
      <c r="D149" s="38" t="s">
        <v>225</v>
      </c>
      <c r="E149" s="38" t="s">
        <v>156</v>
      </c>
      <c r="F149" s="38" t="s">
        <v>91</v>
      </c>
    </row>
    <row r="150" spans="1:6">
      <c r="A150" s="38" t="s">
        <v>368</v>
      </c>
      <c r="B150" s="38" t="s">
        <v>219</v>
      </c>
      <c r="C150" s="38" t="s">
        <v>519</v>
      </c>
      <c r="D150" s="38" t="s">
        <v>172</v>
      </c>
      <c r="E150" s="38" t="s">
        <v>156</v>
      </c>
      <c r="F150" s="38" t="s">
        <v>91</v>
      </c>
    </row>
    <row r="151" spans="1:6">
      <c r="A151" s="38" t="s">
        <v>368</v>
      </c>
      <c r="B151" s="38" t="s">
        <v>219</v>
      </c>
      <c r="C151" s="38" t="s">
        <v>520</v>
      </c>
      <c r="D151" s="38" t="s">
        <v>225</v>
      </c>
      <c r="E151" s="38" t="s">
        <v>156</v>
      </c>
      <c r="F151" s="38" t="s">
        <v>91</v>
      </c>
    </row>
    <row r="152" spans="1:6">
      <c r="A152" s="38" t="s">
        <v>368</v>
      </c>
      <c r="B152" s="38" t="s">
        <v>219</v>
      </c>
      <c r="C152" s="38" t="s">
        <v>521</v>
      </c>
      <c r="D152" s="38" t="s">
        <v>225</v>
      </c>
      <c r="E152" s="38" t="s">
        <v>156</v>
      </c>
      <c r="F152" s="38" t="s">
        <v>91</v>
      </c>
    </row>
    <row r="153" spans="1:6">
      <c r="A153" s="38" t="s">
        <v>368</v>
      </c>
      <c r="B153" s="38" t="s">
        <v>219</v>
      </c>
      <c r="C153" s="38" t="s">
        <v>522</v>
      </c>
      <c r="D153" s="38" t="s">
        <v>225</v>
      </c>
      <c r="E153" s="38" t="s">
        <v>156</v>
      </c>
      <c r="F153" s="38" t="s">
        <v>91</v>
      </c>
    </row>
    <row r="154" spans="1:6">
      <c r="A154" s="38" t="s">
        <v>368</v>
      </c>
      <c r="B154" s="38" t="s">
        <v>219</v>
      </c>
      <c r="C154" s="38" t="s">
        <v>523</v>
      </c>
      <c r="D154" s="38" t="s">
        <v>225</v>
      </c>
      <c r="E154" s="38" t="s">
        <v>156</v>
      </c>
      <c r="F154" s="38" t="s">
        <v>91</v>
      </c>
    </row>
    <row r="155" spans="1:6">
      <c r="A155" s="38" t="s">
        <v>368</v>
      </c>
      <c r="B155" s="38" t="s">
        <v>219</v>
      </c>
      <c r="C155" s="38" t="s">
        <v>524</v>
      </c>
      <c r="D155" s="38" t="s">
        <v>225</v>
      </c>
      <c r="E155" s="38" t="s">
        <v>156</v>
      </c>
      <c r="F155" s="38" t="s">
        <v>91</v>
      </c>
    </row>
    <row r="156" spans="1:6">
      <c r="A156" s="38" t="s">
        <v>368</v>
      </c>
      <c r="B156" s="38" t="s">
        <v>219</v>
      </c>
      <c r="C156" s="38" t="s">
        <v>525</v>
      </c>
      <c r="D156" s="38" t="s">
        <v>225</v>
      </c>
      <c r="E156" s="38" t="s">
        <v>156</v>
      </c>
      <c r="F156" s="38" t="s">
        <v>91</v>
      </c>
    </row>
    <row r="157" spans="1:6">
      <c r="A157" s="38" t="s">
        <v>368</v>
      </c>
      <c r="B157" s="38" t="s">
        <v>219</v>
      </c>
      <c r="C157" s="38" t="s">
        <v>526</v>
      </c>
      <c r="D157" s="38" t="s">
        <v>225</v>
      </c>
      <c r="E157" s="38" t="s">
        <v>156</v>
      </c>
      <c r="F157" s="38" t="s">
        <v>91</v>
      </c>
    </row>
    <row r="158" spans="1:6">
      <c r="A158" s="38" t="s">
        <v>368</v>
      </c>
      <c r="B158" s="38" t="s">
        <v>220</v>
      </c>
      <c r="C158" s="38" t="s">
        <v>527</v>
      </c>
      <c r="D158" s="38" t="s">
        <v>86</v>
      </c>
      <c r="E158" s="38" t="s">
        <v>199</v>
      </c>
      <c r="F158" s="38" t="s">
        <v>112</v>
      </c>
    </row>
    <row r="159" spans="1:6">
      <c r="A159" s="38" t="s">
        <v>368</v>
      </c>
      <c r="B159" s="38" t="s">
        <v>220</v>
      </c>
      <c r="C159" s="38" t="s">
        <v>528</v>
      </c>
      <c r="D159" s="38" t="s">
        <v>86</v>
      </c>
      <c r="E159" s="38" t="s">
        <v>199</v>
      </c>
      <c r="F159" s="38" t="s">
        <v>112</v>
      </c>
    </row>
    <row r="160" spans="1:6">
      <c r="A160" s="38" t="s">
        <v>368</v>
      </c>
      <c r="B160" s="38" t="s">
        <v>698</v>
      </c>
      <c r="C160" s="38" t="s">
        <v>491</v>
      </c>
      <c r="D160" s="38" t="s">
        <v>86</v>
      </c>
      <c r="E160" s="38" t="s">
        <v>218</v>
      </c>
      <c r="F160" s="38" t="s">
        <v>91</v>
      </c>
    </row>
    <row r="161" spans="1:6">
      <c r="A161" s="38" t="s">
        <v>368</v>
      </c>
      <c r="B161" s="38" t="s">
        <v>698</v>
      </c>
      <c r="C161" s="38" t="s">
        <v>305</v>
      </c>
      <c r="D161" s="38" t="s">
        <v>225</v>
      </c>
      <c r="E161" s="38" t="s">
        <v>218</v>
      </c>
      <c r="F161" s="38" t="s">
        <v>91</v>
      </c>
    </row>
    <row r="162" spans="1:6">
      <c r="A162" s="38" t="s">
        <v>368</v>
      </c>
      <c r="B162" s="38" t="s">
        <v>306</v>
      </c>
      <c r="C162" s="38" t="s">
        <v>529</v>
      </c>
      <c r="D162" s="38" t="s">
        <v>86</v>
      </c>
      <c r="E162" s="38" t="s">
        <v>230</v>
      </c>
      <c r="F162" s="38" t="s">
        <v>231</v>
      </c>
    </row>
    <row r="163" spans="1:6">
      <c r="A163" s="38" t="s">
        <v>368</v>
      </c>
      <c r="B163" s="38" t="s">
        <v>306</v>
      </c>
      <c r="C163" s="38" t="s">
        <v>530</v>
      </c>
      <c r="D163" s="38" t="s">
        <v>86</v>
      </c>
      <c r="E163" s="38" t="s">
        <v>230</v>
      </c>
      <c r="F163" s="38" t="s">
        <v>231</v>
      </c>
    </row>
    <row r="164" spans="1:6">
      <c r="A164" s="38" t="s">
        <v>368</v>
      </c>
      <c r="B164" s="38" t="s">
        <v>306</v>
      </c>
      <c r="C164" s="38" t="s">
        <v>531</v>
      </c>
      <c r="D164" s="38" t="s">
        <v>86</v>
      </c>
      <c r="E164" s="38" t="s">
        <v>230</v>
      </c>
      <c r="F164" s="38" t="s">
        <v>231</v>
      </c>
    </row>
    <row r="165" spans="1:6">
      <c r="A165" s="38" t="s">
        <v>368</v>
      </c>
      <c r="B165" s="38" t="s">
        <v>306</v>
      </c>
      <c r="C165" s="38" t="s">
        <v>532</v>
      </c>
      <c r="D165" s="38" t="s">
        <v>86</v>
      </c>
      <c r="E165" s="38" t="s">
        <v>230</v>
      </c>
      <c r="F165" s="38" t="s">
        <v>231</v>
      </c>
    </row>
    <row r="166" spans="1:6">
      <c r="A166" s="38" t="s">
        <v>368</v>
      </c>
      <c r="B166" s="38" t="s">
        <v>306</v>
      </c>
      <c r="C166" s="38" t="s">
        <v>533</v>
      </c>
      <c r="D166" s="38" t="s">
        <v>86</v>
      </c>
      <c r="E166" s="38" t="s">
        <v>230</v>
      </c>
      <c r="F166" s="38" t="s">
        <v>231</v>
      </c>
    </row>
    <row r="167" spans="1:6">
      <c r="A167" s="38" t="s">
        <v>368</v>
      </c>
      <c r="B167" s="38" t="s">
        <v>344</v>
      </c>
      <c r="C167" s="38" t="s">
        <v>534</v>
      </c>
      <c r="D167" s="38" t="s">
        <v>92</v>
      </c>
      <c r="E167" s="38" t="s">
        <v>156</v>
      </c>
      <c r="F167" s="38" t="s">
        <v>91</v>
      </c>
    </row>
    <row r="168" spans="1:6">
      <c r="A168" s="38" t="s">
        <v>368</v>
      </c>
      <c r="B168" s="38" t="s">
        <v>344</v>
      </c>
      <c r="C168" s="38" t="s">
        <v>535</v>
      </c>
      <c r="D168" s="38" t="s">
        <v>86</v>
      </c>
      <c r="E168" s="38" t="s">
        <v>156</v>
      </c>
      <c r="F168" s="38" t="s">
        <v>91</v>
      </c>
    </row>
    <row r="169" spans="1:6">
      <c r="A169" s="38" t="s">
        <v>368</v>
      </c>
      <c r="B169" s="38" t="s">
        <v>344</v>
      </c>
      <c r="C169" s="38" t="s">
        <v>536</v>
      </c>
      <c r="D169" s="38" t="s">
        <v>86</v>
      </c>
      <c r="E169" s="38" t="s">
        <v>156</v>
      </c>
      <c r="F169" s="38" t="s">
        <v>91</v>
      </c>
    </row>
    <row r="170" spans="1:6">
      <c r="A170" s="38" t="s">
        <v>368</v>
      </c>
      <c r="B170" s="38" t="s">
        <v>344</v>
      </c>
      <c r="C170" s="38" t="s">
        <v>537</v>
      </c>
      <c r="D170" s="38" t="s">
        <v>92</v>
      </c>
      <c r="E170" s="38" t="s">
        <v>156</v>
      </c>
      <c r="F170" s="38" t="s">
        <v>91</v>
      </c>
    </row>
    <row r="171" spans="1:6">
      <c r="A171" s="38" t="s">
        <v>368</v>
      </c>
      <c r="B171" s="38" t="s">
        <v>344</v>
      </c>
      <c r="C171" s="38" t="s">
        <v>538</v>
      </c>
      <c r="D171" s="38" t="s">
        <v>92</v>
      </c>
      <c r="E171" s="38" t="s">
        <v>156</v>
      </c>
      <c r="F171" s="38" t="s">
        <v>91</v>
      </c>
    </row>
    <row r="172" spans="1:6">
      <c r="A172" s="38" t="s">
        <v>368</v>
      </c>
      <c r="B172" s="38" t="s">
        <v>344</v>
      </c>
      <c r="C172" s="38" t="s">
        <v>539</v>
      </c>
      <c r="D172" s="38" t="s">
        <v>86</v>
      </c>
      <c r="E172" s="38" t="s">
        <v>156</v>
      </c>
      <c r="F172" s="38" t="s">
        <v>91</v>
      </c>
    </row>
    <row r="173" spans="1:6">
      <c r="A173" s="38" t="s">
        <v>368</v>
      </c>
      <c r="B173" s="38" t="s">
        <v>344</v>
      </c>
      <c r="C173" s="38" t="s">
        <v>540</v>
      </c>
      <c r="D173" s="38" t="s">
        <v>92</v>
      </c>
      <c r="E173" s="38" t="s">
        <v>156</v>
      </c>
      <c r="F173" s="38" t="s">
        <v>91</v>
      </c>
    </row>
    <row r="174" spans="1:6">
      <c r="A174" s="38" t="s">
        <v>368</v>
      </c>
      <c r="B174" s="38" t="s">
        <v>344</v>
      </c>
      <c r="C174" s="38" t="s">
        <v>541</v>
      </c>
      <c r="D174" s="38" t="s">
        <v>86</v>
      </c>
      <c r="E174" s="38" t="s">
        <v>156</v>
      </c>
      <c r="F174" s="38" t="s">
        <v>91</v>
      </c>
    </row>
    <row r="175" spans="1:6">
      <c r="A175" s="38" t="s">
        <v>368</v>
      </c>
      <c r="B175" s="38" t="s">
        <v>344</v>
      </c>
      <c r="C175" s="38" t="s">
        <v>542</v>
      </c>
      <c r="D175" s="38" t="s">
        <v>86</v>
      </c>
      <c r="E175" s="38" t="s">
        <v>156</v>
      </c>
      <c r="F175" s="38" t="s">
        <v>91</v>
      </c>
    </row>
    <row r="176" spans="1:6">
      <c r="A176" s="38" t="s">
        <v>368</v>
      </c>
      <c r="B176" s="38" t="s">
        <v>344</v>
      </c>
      <c r="C176" s="38" t="s">
        <v>543</v>
      </c>
      <c r="D176" s="38" t="s">
        <v>86</v>
      </c>
      <c r="E176" s="38" t="s">
        <v>156</v>
      </c>
      <c r="F176" s="38" t="s">
        <v>91</v>
      </c>
    </row>
    <row r="177" spans="1:6">
      <c r="A177" s="38" t="s">
        <v>368</v>
      </c>
      <c r="B177" s="38" t="s">
        <v>344</v>
      </c>
      <c r="C177" s="38" t="s">
        <v>544</v>
      </c>
      <c r="D177" s="38" t="s">
        <v>86</v>
      </c>
      <c r="E177" s="38" t="s">
        <v>156</v>
      </c>
      <c r="F177" s="38" t="s">
        <v>91</v>
      </c>
    </row>
    <row r="178" spans="1:6">
      <c r="A178" s="38" t="s">
        <v>368</v>
      </c>
      <c r="B178" s="38" t="s">
        <v>344</v>
      </c>
      <c r="C178" s="38" t="s">
        <v>545</v>
      </c>
      <c r="D178" s="38" t="s">
        <v>86</v>
      </c>
      <c r="E178" s="38" t="s">
        <v>156</v>
      </c>
      <c r="F178" s="38" t="s">
        <v>91</v>
      </c>
    </row>
    <row r="179" spans="1:6">
      <c r="A179" s="38" t="s">
        <v>368</v>
      </c>
      <c r="B179" s="38" t="s">
        <v>344</v>
      </c>
      <c r="C179" s="38" t="s">
        <v>546</v>
      </c>
      <c r="D179" s="38" t="s">
        <v>86</v>
      </c>
      <c r="E179" s="38" t="s">
        <v>156</v>
      </c>
      <c r="F179" s="38" t="s">
        <v>91</v>
      </c>
    </row>
    <row r="180" spans="1:6">
      <c r="A180" s="38" t="s">
        <v>368</v>
      </c>
      <c r="B180" s="38" t="s">
        <v>344</v>
      </c>
      <c r="C180" s="38" t="s">
        <v>547</v>
      </c>
      <c r="D180" s="38" t="s">
        <v>86</v>
      </c>
      <c r="E180" s="38" t="s">
        <v>156</v>
      </c>
      <c r="F180" s="38" t="s">
        <v>91</v>
      </c>
    </row>
    <row r="181" spans="1:6">
      <c r="A181" s="38" t="s">
        <v>368</v>
      </c>
      <c r="B181" s="38" t="s">
        <v>344</v>
      </c>
      <c r="C181" s="38" t="s">
        <v>548</v>
      </c>
      <c r="D181" s="38" t="s">
        <v>86</v>
      </c>
      <c r="E181" s="38" t="s">
        <v>156</v>
      </c>
      <c r="F181" s="38" t="s">
        <v>91</v>
      </c>
    </row>
    <row r="182" spans="1:6">
      <c r="A182" s="38" t="s">
        <v>368</v>
      </c>
      <c r="B182" s="38" t="s">
        <v>344</v>
      </c>
      <c r="C182" s="38" t="s">
        <v>549</v>
      </c>
      <c r="D182" s="38" t="s">
        <v>86</v>
      </c>
      <c r="E182" s="38" t="s">
        <v>156</v>
      </c>
      <c r="F182" s="38" t="s">
        <v>91</v>
      </c>
    </row>
    <row r="183" spans="1:6">
      <c r="A183" s="38" t="s">
        <v>368</v>
      </c>
      <c r="B183" s="38" t="s">
        <v>344</v>
      </c>
      <c r="C183" s="38" t="s">
        <v>550</v>
      </c>
      <c r="D183" s="38" t="s">
        <v>86</v>
      </c>
      <c r="E183" s="38" t="s">
        <v>156</v>
      </c>
      <c r="F183" s="38" t="s">
        <v>91</v>
      </c>
    </row>
    <row r="184" spans="1:6">
      <c r="A184" s="38" t="s">
        <v>368</v>
      </c>
      <c r="B184" s="38" t="s">
        <v>344</v>
      </c>
      <c r="C184" s="38" t="s">
        <v>551</v>
      </c>
      <c r="D184" s="38" t="s">
        <v>86</v>
      </c>
      <c r="E184" s="38" t="s">
        <v>156</v>
      </c>
      <c r="F184" s="38" t="s">
        <v>91</v>
      </c>
    </row>
    <row r="185" spans="1:6">
      <c r="A185" s="38" t="s">
        <v>368</v>
      </c>
      <c r="B185" s="38" t="s">
        <v>344</v>
      </c>
      <c r="C185" s="38" t="s">
        <v>552</v>
      </c>
      <c r="D185" s="38" t="s">
        <v>86</v>
      </c>
      <c r="E185" s="38" t="s">
        <v>156</v>
      </c>
      <c r="F185" s="38" t="s">
        <v>91</v>
      </c>
    </row>
    <row r="186" spans="1:6">
      <c r="A186" s="38" t="s">
        <v>368</v>
      </c>
      <c r="B186" s="38" t="s">
        <v>344</v>
      </c>
      <c r="C186" s="38" t="s">
        <v>553</v>
      </c>
      <c r="D186" s="38" t="s">
        <v>86</v>
      </c>
      <c r="E186" s="38" t="s">
        <v>156</v>
      </c>
      <c r="F186" s="38" t="s">
        <v>91</v>
      </c>
    </row>
    <row r="187" spans="1:6">
      <c r="A187" s="38" t="s">
        <v>368</v>
      </c>
      <c r="B187" s="38" t="s">
        <v>344</v>
      </c>
      <c r="C187" s="38" t="s">
        <v>554</v>
      </c>
      <c r="D187" s="38" t="s">
        <v>86</v>
      </c>
      <c r="E187" s="38" t="s">
        <v>156</v>
      </c>
      <c r="F187" s="38" t="s">
        <v>91</v>
      </c>
    </row>
    <row r="188" spans="1:6">
      <c r="A188" s="38" t="s">
        <v>368</v>
      </c>
      <c r="B188" s="38" t="s">
        <v>344</v>
      </c>
      <c r="C188" s="38" t="s">
        <v>555</v>
      </c>
      <c r="D188" s="38" t="s">
        <v>86</v>
      </c>
      <c r="E188" s="38" t="s">
        <v>156</v>
      </c>
      <c r="F188" s="38" t="s">
        <v>91</v>
      </c>
    </row>
    <row r="189" spans="1:6">
      <c r="A189" s="38" t="s">
        <v>368</v>
      </c>
      <c r="B189" s="38" t="s">
        <v>344</v>
      </c>
      <c r="C189" s="38" t="s">
        <v>556</v>
      </c>
      <c r="D189" s="38" t="s">
        <v>86</v>
      </c>
      <c r="E189" s="38" t="s">
        <v>156</v>
      </c>
      <c r="F189" s="38" t="s">
        <v>91</v>
      </c>
    </row>
    <row r="190" spans="1:6">
      <c r="A190" s="38" t="s">
        <v>368</v>
      </c>
      <c r="B190" s="38" t="s">
        <v>344</v>
      </c>
      <c r="C190" s="38" t="s">
        <v>557</v>
      </c>
      <c r="D190" s="38" t="s">
        <v>86</v>
      </c>
      <c r="E190" s="38" t="s">
        <v>156</v>
      </c>
      <c r="F190" s="38" t="s">
        <v>91</v>
      </c>
    </row>
    <row r="191" spans="1:6">
      <c r="A191" s="38" t="s">
        <v>368</v>
      </c>
      <c r="B191" s="38" t="s">
        <v>344</v>
      </c>
      <c r="C191" s="38" t="s">
        <v>558</v>
      </c>
      <c r="D191" s="38" t="s">
        <v>86</v>
      </c>
      <c r="E191" s="38" t="s">
        <v>156</v>
      </c>
      <c r="F191" s="38" t="s">
        <v>91</v>
      </c>
    </row>
    <row r="192" spans="1:6">
      <c r="A192" s="38" t="s">
        <v>368</v>
      </c>
      <c r="B192" s="38" t="s">
        <v>344</v>
      </c>
      <c r="C192" s="38" t="s">
        <v>559</v>
      </c>
      <c r="D192" s="38" t="s">
        <v>86</v>
      </c>
      <c r="E192" s="38" t="s">
        <v>156</v>
      </c>
      <c r="F192" s="38" t="s">
        <v>91</v>
      </c>
    </row>
    <row r="193" spans="1:6">
      <c r="A193" s="38" t="s">
        <v>368</v>
      </c>
      <c r="B193" s="38" t="s">
        <v>344</v>
      </c>
      <c r="C193" s="38" t="s">
        <v>560</v>
      </c>
      <c r="D193" s="38" t="s">
        <v>86</v>
      </c>
      <c r="E193" s="38" t="s">
        <v>156</v>
      </c>
      <c r="F193" s="38" t="s">
        <v>91</v>
      </c>
    </row>
    <row r="194" spans="1:6">
      <c r="A194" s="38" t="s">
        <v>368</v>
      </c>
      <c r="B194" s="38" t="s">
        <v>344</v>
      </c>
      <c r="C194" s="38" t="s">
        <v>561</v>
      </c>
      <c r="D194" s="38" t="s">
        <v>86</v>
      </c>
      <c r="E194" s="38" t="s">
        <v>156</v>
      </c>
      <c r="F194" s="38" t="s">
        <v>91</v>
      </c>
    </row>
    <row r="195" spans="1:6">
      <c r="A195" s="38" t="s">
        <v>368</v>
      </c>
      <c r="B195" s="38" t="s">
        <v>344</v>
      </c>
      <c r="C195" s="38" t="s">
        <v>562</v>
      </c>
      <c r="D195" s="38" t="s">
        <v>86</v>
      </c>
      <c r="E195" s="38" t="s">
        <v>156</v>
      </c>
      <c r="F195" s="38" t="s">
        <v>91</v>
      </c>
    </row>
    <row r="196" spans="1:6">
      <c r="A196" s="38" t="s">
        <v>368</v>
      </c>
      <c r="B196" s="38" t="s">
        <v>344</v>
      </c>
      <c r="C196" s="38" t="s">
        <v>563</v>
      </c>
      <c r="D196" s="38" t="s">
        <v>86</v>
      </c>
      <c r="E196" s="38" t="s">
        <v>156</v>
      </c>
      <c r="F196" s="38" t="s">
        <v>91</v>
      </c>
    </row>
    <row r="197" spans="1:6">
      <c r="A197" s="38" t="s">
        <v>368</v>
      </c>
      <c r="B197" s="38" t="s">
        <v>344</v>
      </c>
      <c r="C197" s="38" t="s">
        <v>564</v>
      </c>
      <c r="D197" s="38" t="s">
        <v>86</v>
      </c>
      <c r="E197" s="38" t="s">
        <v>156</v>
      </c>
      <c r="F197" s="38" t="s">
        <v>91</v>
      </c>
    </row>
    <row r="198" spans="1:6">
      <c r="A198" s="38" t="s">
        <v>368</v>
      </c>
      <c r="B198" s="38" t="s">
        <v>344</v>
      </c>
      <c r="C198" s="38" t="s">
        <v>565</v>
      </c>
      <c r="D198" s="38" t="s">
        <v>86</v>
      </c>
      <c r="E198" s="38" t="s">
        <v>156</v>
      </c>
      <c r="F198" s="38" t="s">
        <v>91</v>
      </c>
    </row>
    <row r="199" spans="1:6">
      <c r="A199" s="38" t="s">
        <v>368</v>
      </c>
      <c r="B199" s="38" t="s">
        <v>344</v>
      </c>
      <c r="C199" s="38" t="s">
        <v>566</v>
      </c>
      <c r="D199" s="38" t="s">
        <v>86</v>
      </c>
      <c r="E199" s="38" t="s">
        <v>156</v>
      </c>
      <c r="F199" s="38" t="s">
        <v>91</v>
      </c>
    </row>
    <row r="200" spans="1:6">
      <c r="A200" s="38" t="s">
        <v>368</v>
      </c>
      <c r="B200" s="38" t="s">
        <v>344</v>
      </c>
      <c r="C200" s="38" t="s">
        <v>567</v>
      </c>
      <c r="D200" s="38" t="s">
        <v>86</v>
      </c>
      <c r="E200" s="38" t="s">
        <v>156</v>
      </c>
      <c r="F200" s="38" t="s">
        <v>91</v>
      </c>
    </row>
    <row r="201" spans="1:6">
      <c r="A201" s="38" t="s">
        <v>368</v>
      </c>
      <c r="B201" s="38" t="s">
        <v>344</v>
      </c>
      <c r="C201" s="38" t="s">
        <v>568</v>
      </c>
      <c r="D201" s="38" t="s">
        <v>86</v>
      </c>
      <c r="E201" s="38" t="s">
        <v>156</v>
      </c>
      <c r="F201" s="38" t="s">
        <v>91</v>
      </c>
    </row>
    <row r="202" spans="1:6">
      <c r="A202" s="38" t="s">
        <v>368</v>
      </c>
      <c r="B202" s="38" t="s">
        <v>344</v>
      </c>
      <c r="C202" s="38" t="s">
        <v>569</v>
      </c>
      <c r="D202" s="38" t="s">
        <v>86</v>
      </c>
      <c r="E202" s="38" t="s">
        <v>156</v>
      </c>
      <c r="F202" s="38" t="s">
        <v>91</v>
      </c>
    </row>
    <row r="203" spans="1:6">
      <c r="A203" s="38" t="s">
        <v>368</v>
      </c>
      <c r="B203" s="38" t="s">
        <v>344</v>
      </c>
      <c r="C203" s="38" t="s">
        <v>570</v>
      </c>
      <c r="D203" s="38" t="s">
        <v>86</v>
      </c>
      <c r="E203" s="38" t="s">
        <v>156</v>
      </c>
      <c r="F203" s="38" t="s">
        <v>91</v>
      </c>
    </row>
    <row r="204" spans="1:6">
      <c r="A204" s="38" t="s">
        <v>368</v>
      </c>
      <c r="B204" s="38" t="s">
        <v>344</v>
      </c>
      <c r="C204" s="38" t="s">
        <v>571</v>
      </c>
      <c r="D204" s="38" t="s">
        <v>86</v>
      </c>
      <c r="E204" s="38" t="s">
        <v>156</v>
      </c>
      <c r="F204" s="38" t="s">
        <v>91</v>
      </c>
    </row>
    <row r="205" spans="1:6">
      <c r="A205" s="38" t="s">
        <v>368</v>
      </c>
      <c r="B205" s="38" t="s">
        <v>344</v>
      </c>
      <c r="C205" s="38" t="s">
        <v>572</v>
      </c>
      <c r="D205" s="38" t="s">
        <v>86</v>
      </c>
      <c r="E205" s="38" t="s">
        <v>156</v>
      </c>
      <c r="F205" s="38" t="s">
        <v>91</v>
      </c>
    </row>
    <row r="206" spans="1:6">
      <c r="A206" s="38" t="s">
        <v>368</v>
      </c>
      <c r="B206" s="38" t="s">
        <v>344</v>
      </c>
      <c r="C206" s="38" t="s">
        <v>573</v>
      </c>
      <c r="D206" s="38" t="s">
        <v>92</v>
      </c>
      <c r="E206" s="38" t="s">
        <v>156</v>
      </c>
      <c r="F206" s="38" t="s">
        <v>91</v>
      </c>
    </row>
    <row r="207" spans="1:6">
      <c r="A207" s="38" t="s">
        <v>368</v>
      </c>
      <c r="B207" s="38" t="s">
        <v>344</v>
      </c>
      <c r="C207" s="38" t="s">
        <v>574</v>
      </c>
      <c r="D207" s="38" t="s">
        <v>92</v>
      </c>
      <c r="E207" s="38" t="s">
        <v>156</v>
      </c>
      <c r="F207" s="38" t="s">
        <v>91</v>
      </c>
    </row>
    <row r="208" spans="1:6">
      <c r="A208" s="38" t="s">
        <v>368</v>
      </c>
      <c r="B208" s="38" t="s">
        <v>347</v>
      </c>
      <c r="C208" s="38" t="s">
        <v>575</v>
      </c>
      <c r="D208" s="38" t="s">
        <v>86</v>
      </c>
      <c r="E208" s="38" t="s">
        <v>109</v>
      </c>
      <c r="F208" s="38" t="s">
        <v>96</v>
      </c>
    </row>
    <row r="209" spans="1:6">
      <c r="A209" s="38" t="s">
        <v>368</v>
      </c>
      <c r="B209" s="38" t="s">
        <v>347</v>
      </c>
      <c r="C209" s="38" t="s">
        <v>576</v>
      </c>
      <c r="D209" s="38" t="s">
        <v>86</v>
      </c>
      <c r="E209" s="38" t="s">
        <v>109</v>
      </c>
      <c r="F209" s="38" t="s">
        <v>96</v>
      </c>
    </row>
    <row r="210" spans="1:6">
      <c r="A210" s="38" t="s">
        <v>368</v>
      </c>
      <c r="B210" s="38" t="s">
        <v>347</v>
      </c>
      <c r="C210" s="38" t="s">
        <v>577</v>
      </c>
      <c r="D210" s="38" t="s">
        <v>86</v>
      </c>
      <c r="E210" s="38" t="s">
        <v>109</v>
      </c>
      <c r="F210" s="38" t="s">
        <v>96</v>
      </c>
    </row>
    <row r="211" spans="1:6">
      <c r="A211" s="38" t="s">
        <v>368</v>
      </c>
      <c r="B211" s="38" t="s">
        <v>347</v>
      </c>
      <c r="C211" s="38" t="s">
        <v>578</v>
      </c>
      <c r="D211" s="38" t="s">
        <v>86</v>
      </c>
      <c r="E211" s="38" t="s">
        <v>109</v>
      </c>
      <c r="F211" s="38" t="s">
        <v>96</v>
      </c>
    </row>
    <row r="212" spans="1:6">
      <c r="A212" s="38" t="s">
        <v>368</v>
      </c>
      <c r="B212" s="38" t="s">
        <v>347</v>
      </c>
      <c r="C212" s="38" t="s">
        <v>579</v>
      </c>
      <c r="D212" s="38" t="s">
        <v>86</v>
      </c>
      <c r="E212" s="38" t="s">
        <v>109</v>
      </c>
      <c r="F212" s="38" t="s">
        <v>96</v>
      </c>
    </row>
    <row r="213" spans="1:6">
      <c r="A213" s="38" t="s">
        <v>368</v>
      </c>
      <c r="B213" s="38" t="s">
        <v>347</v>
      </c>
      <c r="C213" s="38" t="s">
        <v>580</v>
      </c>
      <c r="D213" s="38" t="s">
        <v>86</v>
      </c>
      <c r="E213" s="38" t="s">
        <v>109</v>
      </c>
      <c r="F213" s="38" t="s">
        <v>96</v>
      </c>
    </row>
    <row r="214" spans="1:6">
      <c r="A214" s="38" t="s">
        <v>368</v>
      </c>
      <c r="B214" s="38" t="s">
        <v>347</v>
      </c>
      <c r="C214" s="38" t="s">
        <v>581</v>
      </c>
      <c r="D214" s="38" t="s">
        <v>86</v>
      </c>
      <c r="E214" s="38" t="s">
        <v>109</v>
      </c>
      <c r="F214" s="38" t="s">
        <v>96</v>
      </c>
    </row>
    <row r="215" spans="1:6">
      <c r="A215" s="38" t="s">
        <v>368</v>
      </c>
      <c r="B215" s="38" t="s">
        <v>347</v>
      </c>
      <c r="C215" s="38" t="s">
        <v>582</v>
      </c>
      <c r="D215" s="38" t="s">
        <v>86</v>
      </c>
      <c r="E215" s="38" t="s">
        <v>109</v>
      </c>
      <c r="F215" s="38" t="s">
        <v>96</v>
      </c>
    </row>
    <row r="216" spans="1:6">
      <c r="A216" s="38" t="s">
        <v>368</v>
      </c>
      <c r="B216" s="38" t="s">
        <v>347</v>
      </c>
      <c r="C216" s="38" t="s">
        <v>583</v>
      </c>
      <c r="D216" s="38" t="s">
        <v>86</v>
      </c>
      <c r="E216" s="38" t="s">
        <v>109</v>
      </c>
      <c r="F216" s="38" t="s">
        <v>96</v>
      </c>
    </row>
    <row r="217" spans="1:6">
      <c r="A217" s="38" t="s">
        <v>368</v>
      </c>
      <c r="B217" s="38" t="s">
        <v>347</v>
      </c>
      <c r="C217" s="38" t="s">
        <v>584</v>
      </c>
      <c r="D217" s="38" t="s">
        <v>86</v>
      </c>
      <c r="E217" s="38" t="s">
        <v>109</v>
      </c>
      <c r="F217" s="38" t="s">
        <v>96</v>
      </c>
    </row>
    <row r="218" spans="1:6">
      <c r="A218" s="38" t="s">
        <v>368</v>
      </c>
      <c r="B218" s="38" t="s">
        <v>350</v>
      </c>
      <c r="C218" s="38" t="s">
        <v>585</v>
      </c>
      <c r="D218" s="38" t="s">
        <v>86</v>
      </c>
      <c r="E218" s="38" t="s">
        <v>351</v>
      </c>
      <c r="F218" s="38" t="s">
        <v>91</v>
      </c>
    </row>
    <row r="219" spans="1:6">
      <c r="A219" s="38" t="s">
        <v>368</v>
      </c>
      <c r="B219" s="38" t="s">
        <v>350</v>
      </c>
      <c r="C219" s="38" t="s">
        <v>586</v>
      </c>
      <c r="D219" s="38" t="s">
        <v>86</v>
      </c>
      <c r="E219" s="38" t="s">
        <v>351</v>
      </c>
      <c r="F219" s="38" t="s">
        <v>91</v>
      </c>
    </row>
    <row r="220" spans="1:6">
      <c r="A220" s="38" t="s">
        <v>368</v>
      </c>
      <c r="B220" s="38" t="s">
        <v>350</v>
      </c>
      <c r="C220" s="38" t="s">
        <v>587</v>
      </c>
      <c r="D220" s="38" t="s">
        <v>86</v>
      </c>
      <c r="E220" s="38" t="s">
        <v>351</v>
      </c>
      <c r="F220" s="38" t="s">
        <v>91</v>
      </c>
    </row>
    <row r="221" spans="1:6">
      <c r="A221" s="38" t="s">
        <v>368</v>
      </c>
      <c r="B221" s="38" t="s">
        <v>350</v>
      </c>
      <c r="C221" s="38" t="s">
        <v>588</v>
      </c>
      <c r="D221" s="38" t="s">
        <v>86</v>
      </c>
      <c r="E221" s="38" t="s">
        <v>351</v>
      </c>
      <c r="F221" s="38" t="s">
        <v>91</v>
      </c>
    </row>
    <row r="222" spans="1:6">
      <c r="A222" s="38" t="s">
        <v>368</v>
      </c>
      <c r="B222" s="38" t="s">
        <v>350</v>
      </c>
      <c r="C222" s="38" t="s">
        <v>589</v>
      </c>
      <c r="D222" s="38" t="s">
        <v>86</v>
      </c>
      <c r="E222" s="38" t="s">
        <v>351</v>
      </c>
      <c r="F222" s="38" t="s">
        <v>91</v>
      </c>
    </row>
    <row r="223" spans="1:6">
      <c r="A223" s="38" t="s">
        <v>368</v>
      </c>
      <c r="B223" s="38" t="s">
        <v>350</v>
      </c>
      <c r="C223" s="38" t="s">
        <v>590</v>
      </c>
      <c r="D223" s="38" t="s">
        <v>86</v>
      </c>
      <c r="E223" s="38" t="s">
        <v>351</v>
      </c>
      <c r="F223" s="38" t="s">
        <v>91</v>
      </c>
    </row>
    <row r="224" spans="1:6">
      <c r="A224" s="38" t="s">
        <v>368</v>
      </c>
      <c r="B224" s="38" t="s">
        <v>350</v>
      </c>
      <c r="C224" s="38" t="s">
        <v>591</v>
      </c>
      <c r="D224" s="38" t="s">
        <v>86</v>
      </c>
      <c r="E224" s="38" t="s">
        <v>351</v>
      </c>
      <c r="F224" s="38" t="s">
        <v>91</v>
      </c>
    </row>
    <row r="225" spans="1:6">
      <c r="A225" s="38" t="s">
        <v>368</v>
      </c>
      <c r="B225" s="38" t="s">
        <v>350</v>
      </c>
      <c r="C225" s="38" t="s">
        <v>592</v>
      </c>
      <c r="D225" s="38" t="s">
        <v>86</v>
      </c>
      <c r="E225" s="38" t="s">
        <v>351</v>
      </c>
      <c r="F225" s="38" t="s">
        <v>91</v>
      </c>
    </row>
    <row r="226" spans="1:6">
      <c r="A226" s="38" t="s">
        <v>368</v>
      </c>
      <c r="B226" s="38" t="s">
        <v>350</v>
      </c>
      <c r="C226" s="38" t="s">
        <v>593</v>
      </c>
      <c r="D226" s="38" t="s">
        <v>86</v>
      </c>
      <c r="E226" s="38" t="s">
        <v>351</v>
      </c>
      <c r="F226" s="38" t="s">
        <v>91</v>
      </c>
    </row>
    <row r="227" spans="1:6">
      <c r="A227" s="38" t="s">
        <v>368</v>
      </c>
      <c r="B227" s="38" t="s">
        <v>350</v>
      </c>
      <c r="C227" s="38" t="s">
        <v>594</v>
      </c>
      <c r="D227" s="38" t="s">
        <v>86</v>
      </c>
      <c r="E227" s="38" t="s">
        <v>351</v>
      </c>
      <c r="F227" s="38" t="s">
        <v>91</v>
      </c>
    </row>
    <row r="228" spans="1:6">
      <c r="A228" s="38" t="s">
        <v>368</v>
      </c>
      <c r="B228" s="38" t="s">
        <v>350</v>
      </c>
      <c r="C228" s="38" t="s">
        <v>595</v>
      </c>
      <c r="D228" s="38" t="s">
        <v>86</v>
      </c>
      <c r="E228" s="38" t="s">
        <v>351</v>
      </c>
      <c r="F228" s="38" t="s">
        <v>91</v>
      </c>
    </row>
    <row r="229" spans="1:6">
      <c r="A229" s="38" t="s">
        <v>368</v>
      </c>
      <c r="B229" s="38" t="s">
        <v>350</v>
      </c>
      <c r="C229" s="38" t="s">
        <v>596</v>
      </c>
      <c r="D229" s="38" t="s">
        <v>86</v>
      </c>
      <c r="E229" s="38" t="s">
        <v>351</v>
      </c>
      <c r="F229" s="38" t="s">
        <v>91</v>
      </c>
    </row>
    <row r="230" spans="1:6">
      <c r="A230" s="38" t="s">
        <v>368</v>
      </c>
      <c r="B230" s="38" t="s">
        <v>350</v>
      </c>
      <c r="C230" s="38" t="s">
        <v>597</v>
      </c>
      <c r="D230" s="38" t="s">
        <v>86</v>
      </c>
      <c r="E230" s="38" t="s">
        <v>351</v>
      </c>
      <c r="F230" s="38" t="s">
        <v>91</v>
      </c>
    </row>
    <row r="231" spans="1:6">
      <c r="A231" s="38" t="s">
        <v>368</v>
      </c>
      <c r="B231" s="38" t="s">
        <v>350</v>
      </c>
      <c r="C231" s="38" t="s">
        <v>598</v>
      </c>
      <c r="D231" s="38" t="s">
        <v>86</v>
      </c>
      <c r="E231" s="38" t="s">
        <v>351</v>
      </c>
      <c r="F231" s="38" t="s">
        <v>91</v>
      </c>
    </row>
    <row r="232" spans="1:6">
      <c r="A232" s="38" t="s">
        <v>368</v>
      </c>
      <c r="B232" s="38" t="s">
        <v>350</v>
      </c>
      <c r="C232" s="38" t="s">
        <v>599</v>
      </c>
      <c r="D232" s="38" t="s">
        <v>86</v>
      </c>
      <c r="E232" s="38" t="s">
        <v>351</v>
      </c>
      <c r="F232" s="38" t="s">
        <v>91</v>
      </c>
    </row>
    <row r="233" spans="1:6">
      <c r="A233" s="38" t="s">
        <v>368</v>
      </c>
      <c r="B233" s="38" t="s">
        <v>350</v>
      </c>
      <c r="C233" s="38" t="s">
        <v>600</v>
      </c>
      <c r="D233" s="38" t="s">
        <v>86</v>
      </c>
      <c r="E233" s="38" t="s">
        <v>351</v>
      </c>
      <c r="F233" s="38" t="s">
        <v>91</v>
      </c>
    </row>
    <row r="234" spans="1:6">
      <c r="A234" s="38" t="s">
        <v>368</v>
      </c>
      <c r="B234" s="38" t="s">
        <v>350</v>
      </c>
      <c r="C234" s="38" t="s">
        <v>601</v>
      </c>
      <c r="D234" s="38" t="s">
        <v>86</v>
      </c>
      <c r="E234" s="38" t="s">
        <v>351</v>
      </c>
      <c r="F234" s="38" t="s">
        <v>91</v>
      </c>
    </row>
    <row r="235" spans="1:6">
      <c r="A235" s="38" t="s">
        <v>368</v>
      </c>
      <c r="B235" s="38" t="s">
        <v>350</v>
      </c>
      <c r="C235" s="38" t="s">
        <v>602</v>
      </c>
      <c r="D235" s="38" t="s">
        <v>86</v>
      </c>
      <c r="E235" s="38" t="s">
        <v>351</v>
      </c>
      <c r="F235" s="38" t="s">
        <v>91</v>
      </c>
    </row>
    <row r="236" spans="1:6">
      <c r="A236" s="38" t="s">
        <v>368</v>
      </c>
      <c r="B236" s="38" t="s">
        <v>350</v>
      </c>
      <c r="C236" s="38" t="s">
        <v>603</v>
      </c>
      <c r="D236" s="38" t="s">
        <v>86</v>
      </c>
      <c r="E236" s="38" t="s">
        <v>351</v>
      </c>
      <c r="F236" s="38" t="s">
        <v>91</v>
      </c>
    </row>
    <row r="237" spans="1:6">
      <c r="A237" s="38" t="s">
        <v>368</v>
      </c>
      <c r="B237" s="38" t="s">
        <v>350</v>
      </c>
      <c r="C237" s="38" t="s">
        <v>604</v>
      </c>
      <c r="D237" s="38" t="s">
        <v>86</v>
      </c>
      <c r="E237" s="38" t="s">
        <v>351</v>
      </c>
      <c r="F237" s="38" t="s">
        <v>91</v>
      </c>
    </row>
    <row r="238" spans="1:6">
      <c r="A238" s="38" t="s">
        <v>368</v>
      </c>
      <c r="B238" s="38" t="s">
        <v>350</v>
      </c>
      <c r="C238" s="38" t="s">
        <v>605</v>
      </c>
      <c r="D238" s="38" t="s">
        <v>86</v>
      </c>
      <c r="E238" s="38" t="s">
        <v>351</v>
      </c>
      <c r="F238" s="38" t="s">
        <v>91</v>
      </c>
    </row>
    <row r="239" spans="1:6">
      <c r="A239" s="38" t="s">
        <v>368</v>
      </c>
      <c r="B239" s="38" t="s">
        <v>350</v>
      </c>
      <c r="C239" s="38" t="s">
        <v>606</v>
      </c>
      <c r="D239" s="38" t="s">
        <v>86</v>
      </c>
      <c r="E239" s="38" t="s">
        <v>351</v>
      </c>
      <c r="F239" s="38" t="s">
        <v>91</v>
      </c>
    </row>
    <row r="240" spans="1:6">
      <c r="A240" s="38" t="s">
        <v>368</v>
      </c>
      <c r="B240" s="38" t="s">
        <v>350</v>
      </c>
      <c r="C240" s="38" t="s">
        <v>607</v>
      </c>
      <c r="D240" s="38" t="s">
        <v>86</v>
      </c>
      <c r="E240" s="38" t="s">
        <v>351</v>
      </c>
      <c r="F240" s="38" t="s">
        <v>91</v>
      </c>
    </row>
    <row r="241" spans="1:6">
      <c r="A241" s="38" t="s">
        <v>368</v>
      </c>
      <c r="B241" s="38" t="s">
        <v>350</v>
      </c>
      <c r="C241" s="38" t="s">
        <v>608</v>
      </c>
      <c r="D241" s="38" t="s">
        <v>86</v>
      </c>
      <c r="E241" s="38" t="s">
        <v>351</v>
      </c>
      <c r="F241" s="38" t="s">
        <v>91</v>
      </c>
    </row>
    <row r="242" spans="1:6">
      <c r="A242" s="38" t="s">
        <v>368</v>
      </c>
      <c r="B242" s="38" t="s">
        <v>350</v>
      </c>
      <c r="C242" s="38" t="s">
        <v>609</v>
      </c>
      <c r="D242" s="38" t="s">
        <v>86</v>
      </c>
      <c r="E242" s="38" t="s">
        <v>351</v>
      </c>
      <c r="F242" s="38" t="s">
        <v>91</v>
      </c>
    </row>
    <row r="243" spans="1:6">
      <c r="A243" s="38" t="s">
        <v>368</v>
      </c>
      <c r="B243" s="38" t="s">
        <v>350</v>
      </c>
      <c r="C243" s="38" t="s">
        <v>610</v>
      </c>
      <c r="D243" s="38" t="s">
        <v>86</v>
      </c>
      <c r="E243" s="38" t="s">
        <v>351</v>
      </c>
      <c r="F243" s="38" t="s">
        <v>91</v>
      </c>
    </row>
    <row r="244" spans="1:6">
      <c r="A244" s="38" t="s">
        <v>368</v>
      </c>
      <c r="B244" s="38" t="s">
        <v>350</v>
      </c>
      <c r="C244" s="38" t="s">
        <v>611</v>
      </c>
      <c r="D244" s="38" t="s">
        <v>86</v>
      </c>
      <c r="E244" s="38" t="s">
        <v>351</v>
      </c>
      <c r="F244" s="38" t="s">
        <v>91</v>
      </c>
    </row>
    <row r="245" spans="1:6">
      <c r="A245" s="38" t="s">
        <v>368</v>
      </c>
      <c r="B245" s="38" t="s">
        <v>350</v>
      </c>
      <c r="C245" s="38" t="s">
        <v>612</v>
      </c>
      <c r="D245" s="38" t="s">
        <v>86</v>
      </c>
      <c r="E245" s="38" t="s">
        <v>351</v>
      </c>
      <c r="F245" s="38" t="s">
        <v>91</v>
      </c>
    </row>
    <row r="246" spans="1:6">
      <c r="A246" s="38" t="s">
        <v>368</v>
      </c>
      <c r="B246" s="38" t="s">
        <v>350</v>
      </c>
      <c r="C246" s="38" t="s">
        <v>613</v>
      </c>
      <c r="D246" s="38" t="s">
        <v>86</v>
      </c>
      <c r="E246" s="38" t="s">
        <v>351</v>
      </c>
      <c r="F246" s="38" t="s">
        <v>91</v>
      </c>
    </row>
    <row r="247" spans="1:6">
      <c r="A247" s="38" t="s">
        <v>368</v>
      </c>
      <c r="B247" s="38" t="s">
        <v>361</v>
      </c>
      <c r="C247" s="38" t="s">
        <v>614</v>
      </c>
      <c r="D247" s="38" t="s">
        <v>225</v>
      </c>
      <c r="E247" s="38" t="s">
        <v>156</v>
      </c>
      <c r="F247" s="38" t="s">
        <v>91</v>
      </c>
    </row>
    <row r="248" spans="1:6">
      <c r="A248" s="38" t="s">
        <v>368</v>
      </c>
      <c r="B248" s="38" t="s">
        <v>361</v>
      </c>
      <c r="C248" s="38" t="s">
        <v>615</v>
      </c>
      <c r="D248" s="38" t="s">
        <v>225</v>
      </c>
      <c r="E248" s="38" t="s">
        <v>156</v>
      </c>
      <c r="F248" s="38" t="s">
        <v>91</v>
      </c>
    </row>
    <row r="249" spans="1:6">
      <c r="A249" s="38" t="s">
        <v>368</v>
      </c>
      <c r="B249" s="38" t="s">
        <v>361</v>
      </c>
      <c r="C249" s="38" t="s">
        <v>616</v>
      </c>
      <c r="D249" s="38" t="s">
        <v>225</v>
      </c>
      <c r="E249" s="38" t="s">
        <v>156</v>
      </c>
      <c r="F249" s="38" t="s">
        <v>91</v>
      </c>
    </row>
    <row r="250" spans="1:6">
      <c r="A250" s="38" t="s">
        <v>368</v>
      </c>
      <c r="B250" s="38" t="s">
        <v>361</v>
      </c>
      <c r="C250" s="38" t="s">
        <v>617</v>
      </c>
      <c r="D250" s="38" t="s">
        <v>225</v>
      </c>
      <c r="E250" s="38" t="s">
        <v>156</v>
      </c>
      <c r="F250" s="38" t="s">
        <v>91</v>
      </c>
    </row>
    <row r="251" spans="1:6">
      <c r="A251" s="38" t="s">
        <v>368</v>
      </c>
      <c r="B251" s="38" t="s">
        <v>361</v>
      </c>
      <c r="C251" s="38" t="s">
        <v>618</v>
      </c>
      <c r="D251" s="38" t="s">
        <v>225</v>
      </c>
      <c r="E251" s="38" t="s">
        <v>156</v>
      </c>
      <c r="F251" s="38" t="s">
        <v>91</v>
      </c>
    </row>
    <row r="252" spans="1:6">
      <c r="A252" s="38" t="s">
        <v>368</v>
      </c>
      <c r="B252" s="38" t="s">
        <v>361</v>
      </c>
      <c r="C252" s="38" t="s">
        <v>619</v>
      </c>
      <c r="D252" s="38" t="s">
        <v>225</v>
      </c>
      <c r="E252" s="38" t="s">
        <v>156</v>
      </c>
      <c r="F252" s="38" t="s">
        <v>91</v>
      </c>
    </row>
    <row r="253" spans="1:6">
      <c r="A253" s="38" t="s">
        <v>368</v>
      </c>
      <c r="B253" s="38" t="s">
        <v>361</v>
      </c>
      <c r="C253" s="38" t="s">
        <v>620</v>
      </c>
      <c r="D253" s="38" t="s">
        <v>225</v>
      </c>
      <c r="E253" s="38" t="s">
        <v>156</v>
      </c>
      <c r="F253" s="38" t="s">
        <v>91</v>
      </c>
    </row>
    <row r="254" spans="1:6">
      <c r="A254" s="38" t="s">
        <v>368</v>
      </c>
      <c r="B254" s="38" t="s">
        <v>361</v>
      </c>
      <c r="C254" s="38" t="s">
        <v>621</v>
      </c>
      <c r="D254" s="38" t="s">
        <v>86</v>
      </c>
      <c r="E254" s="38" t="s">
        <v>156</v>
      </c>
      <c r="F254" s="38" t="s">
        <v>91</v>
      </c>
    </row>
    <row r="255" spans="1:6">
      <c r="A255" s="38" t="s">
        <v>368</v>
      </c>
      <c r="B255" s="38" t="s">
        <v>361</v>
      </c>
      <c r="C255" s="38" t="s">
        <v>622</v>
      </c>
      <c r="D255" s="38" t="s">
        <v>86</v>
      </c>
      <c r="E255" s="38" t="s">
        <v>156</v>
      </c>
      <c r="F255" s="38" t="s">
        <v>91</v>
      </c>
    </row>
    <row r="256" spans="1:6">
      <c r="A256" s="38" t="s">
        <v>368</v>
      </c>
      <c r="B256" s="38" t="s">
        <v>361</v>
      </c>
      <c r="C256" s="38" t="s">
        <v>623</v>
      </c>
      <c r="D256" s="38" t="s">
        <v>225</v>
      </c>
      <c r="E256" s="38" t="s">
        <v>156</v>
      </c>
      <c r="F256" s="38" t="s">
        <v>91</v>
      </c>
    </row>
    <row r="257" spans="1:6">
      <c r="A257" s="38" t="s">
        <v>368</v>
      </c>
      <c r="B257" s="38" t="s">
        <v>361</v>
      </c>
      <c r="C257" s="38" t="s">
        <v>624</v>
      </c>
      <c r="D257" s="38" t="s">
        <v>225</v>
      </c>
      <c r="E257" s="38" t="s">
        <v>156</v>
      </c>
      <c r="F257" s="38" t="s">
        <v>91</v>
      </c>
    </row>
    <row r="258" spans="1:6">
      <c r="A258" s="38" t="s">
        <v>368</v>
      </c>
      <c r="B258" s="38" t="s">
        <v>361</v>
      </c>
      <c r="C258" s="38" t="s">
        <v>625</v>
      </c>
      <c r="D258" s="38" t="s">
        <v>225</v>
      </c>
      <c r="E258" s="38" t="s">
        <v>156</v>
      </c>
      <c r="F258" s="38" t="s">
        <v>91</v>
      </c>
    </row>
    <row r="259" spans="1:6">
      <c r="A259" s="38" t="s">
        <v>368</v>
      </c>
      <c r="B259" s="38" t="s">
        <v>361</v>
      </c>
      <c r="C259" s="38" t="s">
        <v>626</v>
      </c>
      <c r="D259" s="38" t="s">
        <v>225</v>
      </c>
      <c r="E259" s="38" t="s">
        <v>156</v>
      </c>
      <c r="F259" s="38" t="s">
        <v>91</v>
      </c>
    </row>
    <row r="260" spans="1:6">
      <c r="A260" s="38" t="s">
        <v>368</v>
      </c>
      <c r="B260" s="38" t="s">
        <v>361</v>
      </c>
      <c r="C260" s="38" t="s">
        <v>627</v>
      </c>
      <c r="D260" s="38" t="s">
        <v>225</v>
      </c>
      <c r="E260" s="38" t="s">
        <v>156</v>
      </c>
      <c r="F260" s="38" t="s">
        <v>91</v>
      </c>
    </row>
    <row r="261" spans="1:6">
      <c r="A261" s="38" t="s">
        <v>368</v>
      </c>
      <c r="B261" s="38" t="s">
        <v>361</v>
      </c>
      <c r="C261" s="38" t="s">
        <v>628</v>
      </c>
      <c r="D261" s="38" t="s">
        <v>225</v>
      </c>
      <c r="E261" s="38" t="s">
        <v>156</v>
      </c>
      <c r="F261" s="38" t="s">
        <v>91</v>
      </c>
    </row>
    <row r="262" spans="1:6">
      <c r="A262" s="38" t="s">
        <v>368</v>
      </c>
      <c r="B262" s="38" t="s">
        <v>361</v>
      </c>
      <c r="C262" s="38" t="s">
        <v>629</v>
      </c>
      <c r="D262" s="38" t="s">
        <v>225</v>
      </c>
      <c r="E262" s="38" t="s">
        <v>156</v>
      </c>
      <c r="F262" s="38" t="s">
        <v>91</v>
      </c>
    </row>
    <row r="263" spans="1:6">
      <c r="A263" s="38" t="s">
        <v>368</v>
      </c>
      <c r="B263" s="38" t="s">
        <v>361</v>
      </c>
      <c r="C263" s="38" t="s">
        <v>630</v>
      </c>
      <c r="D263" s="38" t="s">
        <v>225</v>
      </c>
      <c r="E263" s="38" t="s">
        <v>156</v>
      </c>
      <c r="F263" s="38" t="s">
        <v>91</v>
      </c>
    </row>
    <row r="264" spans="1:6">
      <c r="A264" s="38" t="s">
        <v>368</v>
      </c>
      <c r="B264" s="38" t="s">
        <v>361</v>
      </c>
      <c r="C264" s="38" t="s">
        <v>631</v>
      </c>
      <c r="D264" s="38" t="s">
        <v>225</v>
      </c>
      <c r="E264" s="38" t="s">
        <v>156</v>
      </c>
      <c r="F264" s="38" t="s">
        <v>91</v>
      </c>
    </row>
    <row r="265" spans="1:6">
      <c r="A265" s="38" t="s">
        <v>368</v>
      </c>
      <c r="B265" s="38" t="s">
        <v>361</v>
      </c>
      <c r="C265" s="38" t="s">
        <v>632</v>
      </c>
      <c r="D265" s="38" t="s">
        <v>225</v>
      </c>
      <c r="E265" s="38" t="s">
        <v>156</v>
      </c>
      <c r="F265" s="38" t="s">
        <v>91</v>
      </c>
    </row>
    <row r="266" spans="1:6">
      <c r="A266" s="38" t="s">
        <v>368</v>
      </c>
      <c r="B266" s="38" t="s">
        <v>361</v>
      </c>
      <c r="C266" s="38" t="s">
        <v>633</v>
      </c>
      <c r="D266" s="38" t="s">
        <v>225</v>
      </c>
      <c r="E266" s="38" t="s">
        <v>156</v>
      </c>
      <c r="F266" s="38" t="s">
        <v>91</v>
      </c>
    </row>
    <row r="267" spans="1:6">
      <c r="A267" s="38" t="s">
        <v>368</v>
      </c>
      <c r="B267" s="38" t="s">
        <v>361</v>
      </c>
      <c r="C267" s="38" t="s">
        <v>634</v>
      </c>
      <c r="D267" s="38" t="s">
        <v>225</v>
      </c>
      <c r="E267" s="38" t="s">
        <v>156</v>
      </c>
      <c r="F267" s="38" t="s">
        <v>91</v>
      </c>
    </row>
    <row r="268" spans="1:6">
      <c r="A268" s="38" t="s">
        <v>368</v>
      </c>
      <c r="B268" s="38" t="s">
        <v>361</v>
      </c>
      <c r="C268" s="38" t="s">
        <v>635</v>
      </c>
      <c r="D268" s="38" t="s">
        <v>225</v>
      </c>
      <c r="E268" s="38" t="s">
        <v>156</v>
      </c>
      <c r="F268" s="38" t="s">
        <v>91</v>
      </c>
    </row>
    <row r="269" spans="1:6">
      <c r="A269" s="38" t="s">
        <v>368</v>
      </c>
      <c r="B269" s="38" t="s">
        <v>361</v>
      </c>
      <c r="C269" s="38" t="s">
        <v>636</v>
      </c>
      <c r="D269" s="38" t="s">
        <v>225</v>
      </c>
      <c r="E269" s="38" t="s">
        <v>156</v>
      </c>
      <c r="F269" s="38" t="s">
        <v>91</v>
      </c>
    </row>
    <row r="270" spans="1:6">
      <c r="A270" s="38" t="s">
        <v>368</v>
      </c>
      <c r="B270" s="38" t="s">
        <v>361</v>
      </c>
      <c r="C270" s="38" t="s">
        <v>637</v>
      </c>
      <c r="D270" s="38" t="s">
        <v>225</v>
      </c>
      <c r="E270" s="38" t="s">
        <v>156</v>
      </c>
      <c r="F270" s="38" t="s">
        <v>91</v>
      </c>
    </row>
    <row r="271" spans="1:6">
      <c r="A271" s="38" t="s">
        <v>368</v>
      </c>
      <c r="B271" s="38" t="s">
        <v>361</v>
      </c>
      <c r="C271" s="38" t="s">
        <v>638</v>
      </c>
      <c r="D271" s="38" t="s">
        <v>225</v>
      </c>
      <c r="E271" s="38" t="s">
        <v>156</v>
      </c>
      <c r="F271" s="38" t="s">
        <v>91</v>
      </c>
    </row>
    <row r="272" spans="1:6">
      <c r="A272" s="38" t="s">
        <v>368</v>
      </c>
      <c r="B272" s="38" t="s">
        <v>361</v>
      </c>
      <c r="C272" s="38" t="s">
        <v>639</v>
      </c>
      <c r="D272" s="38" t="s">
        <v>225</v>
      </c>
      <c r="E272" s="38" t="s">
        <v>156</v>
      </c>
      <c r="F272" s="38" t="s">
        <v>91</v>
      </c>
    </row>
    <row r="273" spans="1:6">
      <c r="A273" s="38" t="s">
        <v>368</v>
      </c>
      <c r="B273" s="38" t="s">
        <v>361</v>
      </c>
      <c r="C273" s="38" t="s">
        <v>640</v>
      </c>
      <c r="D273" s="38" t="s">
        <v>225</v>
      </c>
      <c r="E273" s="38" t="s">
        <v>156</v>
      </c>
      <c r="F273" s="38" t="s">
        <v>91</v>
      </c>
    </row>
    <row r="274" spans="1:6">
      <c r="A274" s="38" t="s">
        <v>368</v>
      </c>
      <c r="B274" s="38" t="s">
        <v>361</v>
      </c>
      <c r="C274" s="38" t="s">
        <v>641</v>
      </c>
      <c r="D274" s="38" t="s">
        <v>225</v>
      </c>
      <c r="E274" s="38" t="s">
        <v>156</v>
      </c>
      <c r="F274" s="38" t="s">
        <v>91</v>
      </c>
    </row>
    <row r="275" spans="1:6">
      <c r="A275" s="38" t="s">
        <v>368</v>
      </c>
      <c r="B275" s="38" t="s">
        <v>361</v>
      </c>
      <c r="C275" s="38" t="s">
        <v>642</v>
      </c>
      <c r="D275" s="38" t="s">
        <v>225</v>
      </c>
      <c r="E275" s="38" t="s">
        <v>156</v>
      </c>
      <c r="F275" s="38" t="s">
        <v>91</v>
      </c>
    </row>
    <row r="276" spans="1:6">
      <c r="A276" s="38" t="s">
        <v>368</v>
      </c>
      <c r="B276" s="38" t="s">
        <v>361</v>
      </c>
      <c r="C276" s="38" t="s">
        <v>643</v>
      </c>
      <c r="D276" s="38" t="s">
        <v>225</v>
      </c>
      <c r="E276" s="38" t="s">
        <v>156</v>
      </c>
      <c r="F276" s="38" t="s">
        <v>91</v>
      </c>
    </row>
    <row r="277" spans="1:6">
      <c r="A277" s="38" t="s">
        <v>368</v>
      </c>
      <c r="B277" s="38" t="s">
        <v>361</v>
      </c>
      <c r="C277" s="38" t="s">
        <v>644</v>
      </c>
      <c r="D277" s="38" t="s">
        <v>225</v>
      </c>
      <c r="E277" s="38" t="s">
        <v>156</v>
      </c>
      <c r="F277" s="38" t="s">
        <v>91</v>
      </c>
    </row>
    <row r="278" spans="1:6">
      <c r="A278" s="38" t="s">
        <v>368</v>
      </c>
      <c r="B278" s="38" t="s">
        <v>361</v>
      </c>
      <c r="C278" s="38" t="s">
        <v>645</v>
      </c>
      <c r="D278" s="38" t="s">
        <v>225</v>
      </c>
      <c r="E278" s="38" t="s">
        <v>156</v>
      </c>
      <c r="F278" s="38" t="s">
        <v>91</v>
      </c>
    </row>
    <row r="279" spans="1:6">
      <c r="A279" s="38" t="s">
        <v>368</v>
      </c>
      <c r="B279" s="38" t="s">
        <v>361</v>
      </c>
      <c r="C279" s="38" t="s">
        <v>646</v>
      </c>
      <c r="D279" s="38" t="s">
        <v>225</v>
      </c>
      <c r="E279" s="38" t="s">
        <v>156</v>
      </c>
      <c r="F279" s="38" t="s">
        <v>91</v>
      </c>
    </row>
    <row r="280" spans="1:6">
      <c r="A280" s="38" t="s">
        <v>368</v>
      </c>
      <c r="B280" s="38" t="s">
        <v>361</v>
      </c>
      <c r="C280" s="38" t="s">
        <v>647</v>
      </c>
      <c r="D280" s="38" t="s">
        <v>225</v>
      </c>
      <c r="E280" s="38" t="s">
        <v>156</v>
      </c>
      <c r="F280" s="38" t="s">
        <v>91</v>
      </c>
    </row>
    <row r="281" spans="1:6">
      <c r="A281" s="38" t="s">
        <v>368</v>
      </c>
      <c r="B281" s="38" t="s">
        <v>361</v>
      </c>
      <c r="C281" s="38" t="s">
        <v>648</v>
      </c>
      <c r="D281" s="38" t="s">
        <v>225</v>
      </c>
      <c r="E281" s="38" t="s">
        <v>156</v>
      </c>
      <c r="F281" s="38" t="s">
        <v>91</v>
      </c>
    </row>
    <row r="282" spans="1:6">
      <c r="A282" s="38" t="s">
        <v>368</v>
      </c>
      <c r="B282" s="38" t="s">
        <v>361</v>
      </c>
      <c r="C282" s="38" t="s">
        <v>649</v>
      </c>
      <c r="D282" s="38" t="s">
        <v>225</v>
      </c>
      <c r="E282" s="38" t="s">
        <v>156</v>
      </c>
      <c r="F282" s="38" t="s">
        <v>91</v>
      </c>
    </row>
    <row r="283" spans="1:6">
      <c r="A283" s="38" t="s">
        <v>368</v>
      </c>
      <c r="B283" s="38" t="s">
        <v>361</v>
      </c>
      <c r="C283" s="38" t="s">
        <v>650</v>
      </c>
      <c r="D283" s="38" t="s">
        <v>225</v>
      </c>
      <c r="E283" s="38" t="s">
        <v>156</v>
      </c>
      <c r="F283" s="38" t="s">
        <v>91</v>
      </c>
    </row>
    <row r="284" spans="1:6">
      <c r="A284" s="38" t="s">
        <v>368</v>
      </c>
      <c r="B284" s="38" t="s">
        <v>361</v>
      </c>
      <c r="C284" s="38" t="s">
        <v>651</v>
      </c>
      <c r="D284" s="38" t="s">
        <v>225</v>
      </c>
      <c r="E284" s="38" t="s">
        <v>156</v>
      </c>
      <c r="F284" s="38" t="s">
        <v>91</v>
      </c>
    </row>
    <row r="285" spans="1:6">
      <c r="A285" s="38" t="s">
        <v>368</v>
      </c>
      <c r="B285" s="38" t="s">
        <v>361</v>
      </c>
      <c r="C285" s="38" t="s">
        <v>652</v>
      </c>
      <c r="D285" s="38" t="s">
        <v>225</v>
      </c>
      <c r="E285" s="38" t="s">
        <v>156</v>
      </c>
      <c r="F285" s="38" t="s">
        <v>91</v>
      </c>
    </row>
    <row r="286" spans="1:6">
      <c r="A286" s="38" t="s">
        <v>368</v>
      </c>
      <c r="B286" s="38" t="s">
        <v>361</v>
      </c>
      <c r="C286" s="38" t="s">
        <v>653</v>
      </c>
      <c r="D286" s="38" t="s">
        <v>225</v>
      </c>
      <c r="E286" s="38" t="s">
        <v>156</v>
      </c>
      <c r="F286" s="38" t="s">
        <v>91</v>
      </c>
    </row>
    <row r="287" spans="1:6">
      <c r="A287" s="38" t="s">
        <v>368</v>
      </c>
      <c r="B287" s="38" t="s">
        <v>361</v>
      </c>
      <c r="C287" s="38" t="s">
        <v>654</v>
      </c>
      <c r="D287" s="38" t="s">
        <v>225</v>
      </c>
      <c r="E287" s="38" t="s">
        <v>156</v>
      </c>
      <c r="F287" s="38" t="s">
        <v>91</v>
      </c>
    </row>
    <row r="288" spans="1:6">
      <c r="A288" s="38" t="s">
        <v>368</v>
      </c>
      <c r="B288" s="38" t="s">
        <v>361</v>
      </c>
      <c r="C288" s="38" t="s">
        <v>655</v>
      </c>
      <c r="D288" s="38" t="s">
        <v>225</v>
      </c>
      <c r="E288" s="38" t="s">
        <v>156</v>
      </c>
      <c r="F288" s="38" t="s">
        <v>91</v>
      </c>
    </row>
    <row r="289" spans="1:6">
      <c r="A289" s="38" t="s">
        <v>368</v>
      </c>
      <c r="B289" s="38" t="s">
        <v>361</v>
      </c>
      <c r="C289" s="38" t="s">
        <v>656</v>
      </c>
      <c r="D289" s="38" t="s">
        <v>225</v>
      </c>
      <c r="E289" s="38" t="s">
        <v>156</v>
      </c>
      <c r="F289" s="38" t="s">
        <v>91</v>
      </c>
    </row>
    <row r="290" spans="1:6">
      <c r="A290" s="38" t="s">
        <v>368</v>
      </c>
      <c r="B290" s="38" t="s">
        <v>361</v>
      </c>
      <c r="C290" s="38" t="s">
        <v>657</v>
      </c>
      <c r="D290" s="38" t="s">
        <v>225</v>
      </c>
      <c r="E290" s="38" t="s">
        <v>156</v>
      </c>
      <c r="F290" s="38" t="s">
        <v>91</v>
      </c>
    </row>
    <row r="291" spans="1:6">
      <c r="A291" s="38" t="s">
        <v>368</v>
      </c>
      <c r="B291" s="38" t="s">
        <v>361</v>
      </c>
      <c r="C291" s="38" t="s">
        <v>658</v>
      </c>
      <c r="D291" s="38" t="s">
        <v>225</v>
      </c>
      <c r="E291" s="38" t="s">
        <v>156</v>
      </c>
      <c r="F291" s="38" t="s">
        <v>91</v>
      </c>
    </row>
    <row r="292" spans="1:6">
      <c r="A292" s="38" t="s">
        <v>368</v>
      </c>
      <c r="B292" s="38" t="s">
        <v>361</v>
      </c>
      <c r="C292" s="38" t="s">
        <v>702</v>
      </c>
      <c r="D292" s="38" t="s">
        <v>225</v>
      </c>
      <c r="E292" s="38" t="s">
        <v>156</v>
      </c>
      <c r="F292" s="38" t="s">
        <v>91</v>
      </c>
    </row>
    <row r="293" spans="1:6">
      <c r="A293" s="38" t="s">
        <v>368</v>
      </c>
      <c r="B293" s="38" t="s">
        <v>361</v>
      </c>
      <c r="C293" s="38" t="s">
        <v>659</v>
      </c>
      <c r="D293" s="38" t="s">
        <v>225</v>
      </c>
      <c r="E293" s="38" t="s">
        <v>156</v>
      </c>
      <c r="F293" s="38" t="s">
        <v>91</v>
      </c>
    </row>
    <row r="294" spans="1:6">
      <c r="A294" s="38" t="s">
        <v>368</v>
      </c>
      <c r="B294" s="38" t="s">
        <v>361</v>
      </c>
      <c r="C294" s="38" t="s">
        <v>660</v>
      </c>
      <c r="D294" s="38" t="s">
        <v>225</v>
      </c>
      <c r="E294" s="38" t="s">
        <v>156</v>
      </c>
      <c r="F294" s="38" t="s">
        <v>91</v>
      </c>
    </row>
    <row r="295" spans="1:6">
      <c r="A295" s="38" t="s">
        <v>368</v>
      </c>
      <c r="B295" s="38" t="s">
        <v>361</v>
      </c>
      <c r="C295" s="38" t="s">
        <v>661</v>
      </c>
      <c r="D295" s="38" t="s">
        <v>225</v>
      </c>
      <c r="E295" s="38" t="s">
        <v>156</v>
      </c>
      <c r="F295" s="38" t="s">
        <v>91</v>
      </c>
    </row>
    <row r="296" spans="1:6">
      <c r="A296" s="38" t="s">
        <v>368</v>
      </c>
      <c r="B296" s="38" t="s">
        <v>361</v>
      </c>
      <c r="C296" s="38" t="s">
        <v>662</v>
      </c>
      <c r="D296" s="38" t="s">
        <v>225</v>
      </c>
      <c r="E296" s="38" t="s">
        <v>156</v>
      </c>
      <c r="F296" s="38" t="s">
        <v>91</v>
      </c>
    </row>
    <row r="297" spans="1:6">
      <c r="A297" s="38" t="s">
        <v>368</v>
      </c>
      <c r="B297" s="38" t="s">
        <v>361</v>
      </c>
      <c r="C297" s="38" t="s">
        <v>663</v>
      </c>
      <c r="D297" s="38" t="s">
        <v>225</v>
      </c>
      <c r="E297" s="38" t="s">
        <v>156</v>
      </c>
      <c r="F297" s="38" t="s">
        <v>91</v>
      </c>
    </row>
    <row r="298" spans="1:6">
      <c r="A298" s="38" t="s">
        <v>368</v>
      </c>
      <c r="B298" s="38" t="s">
        <v>361</v>
      </c>
      <c r="C298" s="38" t="s">
        <v>664</v>
      </c>
      <c r="D298" s="38" t="s">
        <v>225</v>
      </c>
      <c r="E298" s="38" t="s">
        <v>156</v>
      </c>
      <c r="F298" s="38" t="s">
        <v>91</v>
      </c>
    </row>
    <row r="299" spans="1:6">
      <c r="A299" s="38" t="s">
        <v>368</v>
      </c>
      <c r="B299" s="38" t="s">
        <v>361</v>
      </c>
      <c r="C299" s="38" t="s">
        <v>665</v>
      </c>
      <c r="D299" s="38" t="s">
        <v>225</v>
      </c>
      <c r="E299" s="38" t="s">
        <v>156</v>
      </c>
      <c r="F299" s="38" t="s">
        <v>91</v>
      </c>
    </row>
    <row r="300" spans="1:6">
      <c r="A300" s="38" t="s">
        <v>368</v>
      </c>
      <c r="B300" s="38" t="s">
        <v>361</v>
      </c>
      <c r="C300" s="38" t="s">
        <v>666</v>
      </c>
      <c r="D300" s="38" t="s">
        <v>225</v>
      </c>
      <c r="E300" s="38" t="s">
        <v>156</v>
      </c>
      <c r="F300" s="38" t="s">
        <v>91</v>
      </c>
    </row>
    <row r="301" spans="1:6">
      <c r="A301" s="38" t="s">
        <v>368</v>
      </c>
      <c r="B301" s="38" t="s">
        <v>361</v>
      </c>
      <c r="C301" s="38" t="s">
        <v>667</v>
      </c>
      <c r="D301" s="38" t="s">
        <v>225</v>
      </c>
      <c r="E301" s="38" t="s">
        <v>156</v>
      </c>
      <c r="F301" s="38" t="s">
        <v>91</v>
      </c>
    </row>
    <row r="302" spans="1:6">
      <c r="A302" s="38" t="s">
        <v>368</v>
      </c>
      <c r="B302" s="38" t="s">
        <v>361</v>
      </c>
      <c r="C302" s="38" t="s">
        <v>668</v>
      </c>
      <c r="D302" s="38" t="s">
        <v>225</v>
      </c>
      <c r="E302" s="38" t="s">
        <v>156</v>
      </c>
      <c r="F302" s="38" t="s">
        <v>91</v>
      </c>
    </row>
    <row r="303" spans="1:6">
      <c r="A303" s="38" t="s">
        <v>368</v>
      </c>
      <c r="B303" s="38" t="s">
        <v>361</v>
      </c>
      <c r="C303" s="38" t="s">
        <v>669</v>
      </c>
      <c r="D303" s="38" t="s">
        <v>225</v>
      </c>
      <c r="E303" s="38" t="s">
        <v>156</v>
      </c>
      <c r="F303" s="38" t="s">
        <v>91</v>
      </c>
    </row>
    <row r="304" spans="1:6">
      <c r="A304" s="38" t="s">
        <v>368</v>
      </c>
      <c r="B304" s="38" t="s">
        <v>361</v>
      </c>
      <c r="C304" s="38" t="s">
        <v>670</v>
      </c>
      <c r="D304" s="38" t="s">
        <v>225</v>
      </c>
      <c r="E304" s="38" t="s">
        <v>156</v>
      </c>
      <c r="F304" s="38" t="s">
        <v>91</v>
      </c>
    </row>
    <row r="305" spans="1:6">
      <c r="A305" s="38" t="s">
        <v>368</v>
      </c>
      <c r="B305" s="38" t="s">
        <v>361</v>
      </c>
      <c r="C305" s="38" t="s">
        <v>671</v>
      </c>
      <c r="D305" s="38" t="s">
        <v>225</v>
      </c>
      <c r="E305" s="38" t="s">
        <v>156</v>
      </c>
      <c r="F305" s="38" t="s">
        <v>91</v>
      </c>
    </row>
    <row r="306" spans="1:6">
      <c r="A306" s="38" t="s">
        <v>368</v>
      </c>
      <c r="B306" s="38" t="s">
        <v>361</v>
      </c>
      <c r="C306" s="38" t="s">
        <v>672</v>
      </c>
      <c r="D306" s="38" t="s">
        <v>225</v>
      </c>
      <c r="E306" s="38" t="s">
        <v>156</v>
      </c>
      <c r="F306" s="38" t="s">
        <v>91</v>
      </c>
    </row>
    <row r="307" spans="1:6">
      <c r="A307" s="38" t="s">
        <v>368</v>
      </c>
      <c r="B307" s="38" t="s">
        <v>361</v>
      </c>
      <c r="C307" s="38" t="s">
        <v>673</v>
      </c>
      <c r="D307" s="38" t="s">
        <v>225</v>
      </c>
      <c r="E307" s="38" t="s">
        <v>156</v>
      </c>
      <c r="F307" s="38" t="s">
        <v>91</v>
      </c>
    </row>
    <row r="308" spans="1:6">
      <c r="A308" s="38" t="s">
        <v>368</v>
      </c>
      <c r="B308" s="38" t="s">
        <v>361</v>
      </c>
      <c r="C308" s="38" t="s">
        <v>674</v>
      </c>
      <c r="D308" s="38" t="s">
        <v>225</v>
      </c>
      <c r="E308" s="38" t="s">
        <v>156</v>
      </c>
      <c r="F308" s="38" t="s">
        <v>91</v>
      </c>
    </row>
    <row r="309" spans="1:6">
      <c r="A309" s="38" t="s">
        <v>368</v>
      </c>
      <c r="B309" s="38" t="s">
        <v>361</v>
      </c>
      <c r="C309" s="38" t="s">
        <v>675</v>
      </c>
      <c r="D309" s="38" t="s">
        <v>225</v>
      </c>
      <c r="E309" s="38" t="s">
        <v>156</v>
      </c>
      <c r="F309" s="38" t="s">
        <v>91</v>
      </c>
    </row>
    <row r="310" spans="1:6">
      <c r="A310" s="38" t="s">
        <v>368</v>
      </c>
      <c r="B310" s="38" t="s">
        <v>361</v>
      </c>
      <c r="C310" s="38" t="s">
        <v>676</v>
      </c>
      <c r="D310" s="38" t="s">
        <v>225</v>
      </c>
      <c r="E310" s="38" t="s">
        <v>156</v>
      </c>
      <c r="F310" s="38" t="s">
        <v>91</v>
      </c>
    </row>
    <row r="311" spans="1:6">
      <c r="A311" s="38" t="s">
        <v>368</v>
      </c>
      <c r="B311" s="38" t="s">
        <v>361</v>
      </c>
      <c r="C311" s="38" t="s">
        <v>677</v>
      </c>
      <c r="D311" s="38" t="s">
        <v>225</v>
      </c>
      <c r="E311" s="38" t="s">
        <v>156</v>
      </c>
      <c r="F311" s="38" t="s">
        <v>91</v>
      </c>
    </row>
    <row r="312" spans="1:6">
      <c r="A312" s="38" t="s">
        <v>368</v>
      </c>
      <c r="B312" s="38" t="s">
        <v>361</v>
      </c>
      <c r="C312" s="38" t="s">
        <v>678</v>
      </c>
      <c r="D312" s="38" t="s">
        <v>225</v>
      </c>
      <c r="E312" s="38" t="s">
        <v>156</v>
      </c>
      <c r="F312" s="38" t="s">
        <v>91</v>
      </c>
    </row>
    <row r="313" spans="1:6">
      <c r="A313" s="38" t="s">
        <v>368</v>
      </c>
      <c r="B313" s="38" t="s">
        <v>361</v>
      </c>
      <c r="C313" s="38" t="s">
        <v>679</v>
      </c>
      <c r="D313" s="38" t="s">
        <v>225</v>
      </c>
      <c r="E313" s="38" t="s">
        <v>156</v>
      </c>
      <c r="F313" s="38" t="s">
        <v>91</v>
      </c>
    </row>
    <row r="314" spans="1:6">
      <c r="A314" s="38" t="s">
        <v>368</v>
      </c>
      <c r="B314" s="38" t="s">
        <v>361</v>
      </c>
      <c r="C314" s="38" t="s">
        <v>680</v>
      </c>
      <c r="D314" s="38" t="s">
        <v>225</v>
      </c>
      <c r="E314" s="38" t="s">
        <v>156</v>
      </c>
      <c r="F314" s="38" t="s">
        <v>91</v>
      </c>
    </row>
    <row r="315" spans="1:6">
      <c r="A315" s="38" t="s">
        <v>368</v>
      </c>
      <c r="B315" s="38" t="s">
        <v>361</v>
      </c>
      <c r="C315" s="38" t="s">
        <v>681</v>
      </c>
      <c r="D315" s="38" t="s">
        <v>225</v>
      </c>
      <c r="E315" s="38" t="s">
        <v>156</v>
      </c>
      <c r="F315" s="38" t="s">
        <v>91</v>
      </c>
    </row>
    <row r="316" spans="1:6">
      <c r="A316" s="38" t="s">
        <v>368</v>
      </c>
      <c r="B316" s="38" t="s">
        <v>361</v>
      </c>
      <c r="C316" s="38" t="s">
        <v>682</v>
      </c>
      <c r="D316" s="38" t="s">
        <v>225</v>
      </c>
      <c r="E316" s="38" t="s">
        <v>156</v>
      </c>
      <c r="F316" s="38" t="s">
        <v>91</v>
      </c>
    </row>
    <row r="317" spans="1:6">
      <c r="A317" s="38" t="s">
        <v>368</v>
      </c>
      <c r="B317" s="38" t="s">
        <v>361</v>
      </c>
      <c r="C317" s="38" t="s">
        <v>683</v>
      </c>
      <c r="D317" s="38" t="s">
        <v>225</v>
      </c>
      <c r="E317" s="38" t="s">
        <v>156</v>
      </c>
      <c r="F317" s="38" t="s">
        <v>91</v>
      </c>
    </row>
    <row r="318" spans="1:6">
      <c r="A318" s="38" t="s">
        <v>368</v>
      </c>
      <c r="B318" s="38" t="s">
        <v>361</v>
      </c>
      <c r="C318" s="38" t="s">
        <v>684</v>
      </c>
      <c r="D318" s="38" t="s">
        <v>225</v>
      </c>
      <c r="E318" s="38" t="s">
        <v>156</v>
      </c>
      <c r="F318" s="38" t="s">
        <v>91</v>
      </c>
    </row>
    <row r="319" spans="1:6">
      <c r="A319" s="38" t="s">
        <v>368</v>
      </c>
      <c r="B319" s="38" t="s">
        <v>361</v>
      </c>
      <c r="C319" s="38" t="s">
        <v>685</v>
      </c>
      <c r="D319" s="38" t="s">
        <v>225</v>
      </c>
      <c r="E319" s="38" t="s">
        <v>156</v>
      </c>
      <c r="F319" s="38" t="s">
        <v>91</v>
      </c>
    </row>
    <row r="320" spans="1:6">
      <c r="A320" s="38" t="s">
        <v>368</v>
      </c>
    </row>
    <row r="321" spans="1:1">
      <c r="A321" s="38" t="s">
        <v>368</v>
      </c>
    </row>
    <row r="322" spans="1:1">
      <c r="A322" s="38" t="s">
        <v>368</v>
      </c>
    </row>
    <row r="323" spans="1:1">
      <c r="A323" s="38" t="s">
        <v>368</v>
      </c>
    </row>
    <row r="324" spans="1:1">
      <c r="A324" s="38" t="s">
        <v>368</v>
      </c>
    </row>
    <row r="325" spans="1:1">
      <c r="A325" s="38" t="s">
        <v>368</v>
      </c>
    </row>
    <row r="326" spans="1:1">
      <c r="A326" s="38" t="s">
        <v>368</v>
      </c>
    </row>
  </sheetData>
  <autoFilter ref="A1:F326"/>
  <pageMargins left="0.31496062992126" right="0.31496062992126" top="0.984251969" bottom="0.984251969" header="0.4921259845" footer="0.4921259845"/>
  <pageSetup paperSize="9" fitToHeight="0" orientation="landscape" r:id="rId1"/>
  <headerFooter alignWithMargins="0">
    <oddHeader>&amp;CExtrait de Farandole le 30/12/2015 à 21:25:44&amp;ROP72_PAP_2016</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DP212"/>
  <sheetViews>
    <sheetView zoomScaleNormal="100" workbookViewId="0">
      <pane ySplit="1" topLeftCell="A165" activePane="bottomLeft" state="frozen"/>
      <selection pane="bottomLeft" activeCell="A9" sqref="A9"/>
    </sheetView>
  </sheetViews>
  <sheetFormatPr baseColWidth="10" defaultColWidth="11.42578125" defaultRowHeight="14.25"/>
  <cols>
    <col min="1" max="1" width="55.28515625" style="63" customWidth="1" collapsed="1"/>
    <col min="2" max="2" width="27" style="64" customWidth="1"/>
    <col min="3" max="3" width="41" style="64" customWidth="1"/>
    <col min="4" max="4" width="8.28515625" style="64" customWidth="1"/>
    <col min="5" max="5" width="12.28515625" style="69" customWidth="1"/>
    <col min="6" max="6" width="13.28515625" style="69" customWidth="1"/>
    <col min="7" max="7" width="10.140625" style="65" customWidth="1" collapsed="1"/>
    <col min="8" max="8" width="11.42578125" style="57" bestFit="1" customWidth="1" collapsed="1"/>
    <col min="9" max="9" width="10.140625" style="57" customWidth="1" collapsed="1"/>
    <col min="10" max="12" width="10.140625" style="65" customWidth="1" collapsed="1"/>
    <col min="13" max="13" width="11.42578125" style="57" bestFit="1" customWidth="1" collapsed="1"/>
    <col min="14" max="14" width="10.140625" style="57" customWidth="1" collapsed="1"/>
    <col min="15" max="17" width="10.140625" style="65" customWidth="1" collapsed="1"/>
    <col min="18" max="18" width="11.42578125" style="57" bestFit="1" customWidth="1" collapsed="1"/>
    <col min="19" max="19" width="10.140625" style="57" customWidth="1" collapsed="1"/>
    <col min="20" max="22" width="10.140625" style="65" customWidth="1" collapsed="1"/>
    <col min="23" max="23" width="11.28515625" style="57" bestFit="1" customWidth="1" collapsed="1"/>
    <col min="24" max="24" width="14" style="57" bestFit="1" customWidth="1" collapsed="1"/>
    <col min="25" max="25" width="69.28515625" style="57" customWidth="1" collapsed="1"/>
    <col min="26" max="35" width="11.42578125" style="57" collapsed="1"/>
    <col min="36" max="95" width="11.42578125" style="57"/>
    <col min="96" max="96" width="11.42578125" style="57" collapsed="1"/>
    <col min="97" max="120" width="11.42578125" style="57"/>
    <col min="121" max="16384" width="11.42578125" style="57" collapsed="1"/>
  </cols>
  <sheetData>
    <row r="1" spans="1:25" s="55" customFormat="1" ht="75" customHeight="1">
      <c r="A1" s="164" t="s">
        <v>764</v>
      </c>
      <c r="B1" s="164" t="s">
        <v>717</v>
      </c>
      <c r="C1" s="164" t="s">
        <v>0</v>
      </c>
      <c r="D1" s="164" t="s">
        <v>730</v>
      </c>
      <c r="E1" s="165" t="s">
        <v>729</v>
      </c>
      <c r="F1" s="75" t="s">
        <v>728</v>
      </c>
      <c r="G1" s="155" t="s">
        <v>727</v>
      </c>
      <c r="H1" s="150"/>
      <c r="I1" s="150"/>
      <c r="J1" s="150"/>
      <c r="K1" s="150"/>
      <c r="L1" s="150"/>
      <c r="M1" s="150"/>
      <c r="N1" s="150"/>
      <c r="O1" s="150"/>
      <c r="P1" s="150"/>
      <c r="Q1" s="150"/>
      <c r="R1" s="150"/>
      <c r="S1" s="150"/>
      <c r="T1" s="150"/>
      <c r="U1" s="150"/>
      <c r="V1" s="150"/>
      <c r="W1" s="150"/>
      <c r="X1" s="150"/>
      <c r="Y1" s="151"/>
    </row>
    <row r="2" spans="1:25" s="169" customFormat="1" ht="9.6" customHeight="1">
      <c r="A2" s="166"/>
      <c r="B2" s="166"/>
      <c r="C2" s="166"/>
      <c r="D2" s="166"/>
      <c r="E2" s="167"/>
      <c r="F2" s="167"/>
      <c r="G2" s="167"/>
      <c r="H2" s="167"/>
      <c r="I2" s="167"/>
      <c r="J2" s="167"/>
      <c r="K2" s="167"/>
      <c r="L2" s="167"/>
      <c r="M2" s="167"/>
      <c r="N2" s="167"/>
      <c r="O2" s="167"/>
      <c r="P2" s="167"/>
      <c r="Q2" s="167"/>
      <c r="R2" s="167"/>
      <c r="S2" s="167"/>
      <c r="T2" s="167"/>
      <c r="U2" s="167"/>
      <c r="V2" s="167"/>
      <c r="W2" s="167"/>
      <c r="X2" s="167"/>
      <c r="Y2" s="168"/>
    </row>
    <row r="3" spans="1:25" ht="14.45" customHeight="1">
      <c r="A3" s="50" t="s">
        <v>89</v>
      </c>
      <c r="B3" s="45" t="s">
        <v>711</v>
      </c>
      <c r="C3" s="45" t="s">
        <v>91</v>
      </c>
      <c r="D3" s="51">
        <v>172</v>
      </c>
      <c r="E3" s="56">
        <v>9</v>
      </c>
      <c r="F3" s="56">
        <v>9</v>
      </c>
      <c r="G3" s="61">
        <v>9</v>
      </c>
      <c r="H3" s="152"/>
      <c r="I3" s="61"/>
      <c r="J3" s="61"/>
      <c r="K3" s="152"/>
      <c r="L3" s="61"/>
      <c r="M3" s="152"/>
      <c r="N3" s="61"/>
      <c r="O3" s="61"/>
      <c r="P3" s="152"/>
      <c r="Q3" s="61"/>
      <c r="R3" s="152"/>
      <c r="S3" s="61"/>
      <c r="T3" s="61"/>
      <c r="U3" s="152"/>
      <c r="V3" s="61"/>
      <c r="W3" s="152"/>
      <c r="X3" s="152"/>
      <c r="Y3" s="153"/>
    </row>
    <row r="4" spans="1:25" ht="14.45" customHeight="1">
      <c r="A4" s="50" t="s">
        <v>93</v>
      </c>
      <c r="B4" s="45" t="s">
        <v>704</v>
      </c>
      <c r="C4" s="45" t="s">
        <v>96</v>
      </c>
      <c r="D4" s="51">
        <v>181</v>
      </c>
      <c r="E4" s="56">
        <v>921</v>
      </c>
      <c r="F4" s="56">
        <v>910</v>
      </c>
      <c r="G4" s="61">
        <v>894</v>
      </c>
      <c r="H4" s="152"/>
      <c r="I4" s="61"/>
      <c r="J4" s="61"/>
      <c r="K4" s="152"/>
      <c r="L4" s="61"/>
      <c r="M4" s="152"/>
      <c r="N4" s="61"/>
      <c r="O4" s="61"/>
      <c r="P4" s="152"/>
      <c r="Q4" s="61"/>
      <c r="R4" s="152"/>
      <c r="S4" s="61"/>
      <c r="T4" s="61"/>
      <c r="U4" s="152"/>
      <c r="V4" s="61"/>
      <c r="W4" s="152"/>
      <c r="X4" s="152"/>
      <c r="Y4" s="153"/>
    </row>
    <row r="5" spans="1:25" ht="14.45" customHeight="1">
      <c r="A5" s="50" t="s">
        <v>98</v>
      </c>
      <c r="B5" s="45" t="s">
        <v>716</v>
      </c>
      <c r="C5" s="45" t="s">
        <v>100</v>
      </c>
      <c r="D5" s="51">
        <v>185</v>
      </c>
      <c r="E5" s="56">
        <v>6083</v>
      </c>
      <c r="F5" s="56">
        <v>6169</v>
      </c>
      <c r="G5" s="61">
        <v>6117</v>
      </c>
      <c r="H5" s="152"/>
      <c r="I5" s="61"/>
      <c r="J5" s="61"/>
      <c r="K5" s="152"/>
      <c r="L5" s="61"/>
      <c r="M5" s="152"/>
      <c r="N5" s="61"/>
      <c r="O5" s="61"/>
      <c r="P5" s="152"/>
      <c r="Q5" s="61"/>
      <c r="R5" s="152"/>
      <c r="S5" s="61"/>
      <c r="T5" s="61"/>
      <c r="U5" s="152"/>
      <c r="V5" s="61"/>
      <c r="W5" s="152"/>
      <c r="X5" s="152"/>
      <c r="Y5" s="153"/>
    </row>
    <row r="6" spans="1:25" ht="14.45" customHeight="1">
      <c r="A6" s="50" t="s">
        <v>101</v>
      </c>
      <c r="B6" s="45" t="s">
        <v>708</v>
      </c>
      <c r="C6" s="45" t="s">
        <v>103</v>
      </c>
      <c r="D6" s="51">
        <v>304</v>
      </c>
      <c r="E6" s="56">
        <v>27</v>
      </c>
      <c r="F6" s="56">
        <v>31</v>
      </c>
      <c r="G6" s="61">
        <v>30</v>
      </c>
      <c r="H6" s="152"/>
      <c r="I6" s="61"/>
      <c r="J6" s="61"/>
      <c r="K6" s="152"/>
      <c r="L6" s="61"/>
      <c r="M6" s="152"/>
      <c r="N6" s="61"/>
      <c r="O6" s="61"/>
      <c r="P6" s="152"/>
      <c r="Q6" s="61"/>
      <c r="R6" s="152"/>
      <c r="S6" s="61"/>
      <c r="T6" s="61"/>
      <c r="U6" s="152"/>
      <c r="V6" s="61"/>
      <c r="W6" s="152"/>
      <c r="X6" s="152"/>
      <c r="Y6" s="153"/>
    </row>
    <row r="7" spans="1:25" ht="14.45" customHeight="1">
      <c r="A7" s="50" t="s">
        <v>688</v>
      </c>
      <c r="B7" s="45" t="s">
        <v>704</v>
      </c>
      <c r="C7" s="45" t="s">
        <v>96</v>
      </c>
      <c r="D7" s="51">
        <v>113</v>
      </c>
      <c r="E7" s="56">
        <v>0</v>
      </c>
      <c r="F7" s="56">
        <v>1227</v>
      </c>
      <c r="G7" s="61">
        <v>1227</v>
      </c>
      <c r="H7" s="152"/>
      <c r="I7" s="61"/>
      <c r="J7" s="61"/>
      <c r="K7" s="152"/>
      <c r="L7" s="61"/>
      <c r="M7" s="152"/>
      <c r="N7" s="61"/>
      <c r="O7" s="61"/>
      <c r="P7" s="152"/>
      <c r="Q7" s="61"/>
      <c r="R7" s="152"/>
      <c r="S7" s="61"/>
      <c r="T7" s="61"/>
      <c r="U7" s="152"/>
      <c r="V7" s="61"/>
      <c r="W7" s="152"/>
      <c r="X7" s="152"/>
      <c r="Y7" s="153"/>
    </row>
    <row r="8" spans="1:25" ht="14.45" customHeight="1">
      <c r="A8" s="50" t="s">
        <v>104</v>
      </c>
      <c r="B8" s="45" t="s">
        <v>704</v>
      </c>
      <c r="C8" s="45" t="s">
        <v>96</v>
      </c>
      <c r="D8" s="51">
        <v>203</v>
      </c>
      <c r="E8" s="56">
        <v>0</v>
      </c>
      <c r="F8" s="56">
        <v>0</v>
      </c>
      <c r="G8" s="61">
        <v>0</v>
      </c>
      <c r="H8" s="152"/>
      <c r="I8" s="61"/>
      <c r="J8" s="61"/>
      <c r="K8" s="152"/>
      <c r="L8" s="61"/>
      <c r="M8" s="152"/>
      <c r="N8" s="61"/>
      <c r="O8" s="61"/>
      <c r="P8" s="152"/>
      <c r="Q8" s="61"/>
      <c r="R8" s="152"/>
      <c r="S8" s="61"/>
      <c r="T8" s="61"/>
      <c r="U8" s="152"/>
      <c r="V8" s="61"/>
      <c r="W8" s="152"/>
      <c r="X8" s="152"/>
      <c r="Y8" s="153"/>
    </row>
    <row r="9" spans="1:25" ht="14.45" customHeight="1">
      <c r="A9" s="50" t="s">
        <v>726</v>
      </c>
      <c r="B9" s="45" t="s">
        <v>705</v>
      </c>
      <c r="C9" s="45" t="s">
        <v>119</v>
      </c>
      <c r="D9" s="51">
        <v>103</v>
      </c>
      <c r="E9" s="56">
        <v>0</v>
      </c>
      <c r="F9" s="58">
        <v>0</v>
      </c>
      <c r="G9" s="61">
        <v>7710</v>
      </c>
      <c r="H9" s="152"/>
      <c r="I9" s="61"/>
      <c r="J9" s="61"/>
      <c r="K9" s="152"/>
      <c r="L9" s="61"/>
      <c r="M9" s="152"/>
      <c r="N9" s="61"/>
      <c r="O9" s="61"/>
      <c r="P9" s="152"/>
      <c r="Q9" s="61"/>
      <c r="R9" s="152"/>
      <c r="S9" s="61"/>
      <c r="T9" s="61"/>
      <c r="U9" s="152"/>
      <c r="V9" s="61"/>
      <c r="W9" s="152"/>
      <c r="X9" s="152"/>
      <c r="Y9" s="153"/>
    </row>
    <row r="10" spans="1:25" ht="14.45" customHeight="1">
      <c r="A10" s="50" t="s">
        <v>106</v>
      </c>
      <c r="B10" s="45" t="s">
        <v>108</v>
      </c>
      <c r="C10" s="45" t="s">
        <v>108</v>
      </c>
      <c r="D10" s="51">
        <v>224</v>
      </c>
      <c r="E10" s="56">
        <v>45</v>
      </c>
      <c r="F10" s="56">
        <v>48</v>
      </c>
      <c r="G10" s="61">
        <v>48</v>
      </c>
      <c r="H10" s="152"/>
      <c r="I10" s="61"/>
      <c r="J10" s="61"/>
      <c r="K10" s="152"/>
      <c r="L10" s="61"/>
      <c r="M10" s="152"/>
      <c r="N10" s="61"/>
      <c r="O10" s="61"/>
      <c r="P10" s="152"/>
      <c r="Q10" s="61"/>
      <c r="R10" s="152"/>
      <c r="S10" s="61"/>
      <c r="T10" s="61"/>
      <c r="U10" s="152"/>
      <c r="V10" s="61"/>
      <c r="W10" s="152"/>
      <c r="X10" s="152"/>
      <c r="Y10" s="153"/>
    </row>
    <row r="11" spans="1:25" ht="14.45" customHeight="1">
      <c r="A11" s="50" t="s">
        <v>725</v>
      </c>
      <c r="B11" s="45" t="s">
        <v>706</v>
      </c>
      <c r="C11" s="45" t="s">
        <v>112</v>
      </c>
      <c r="D11" s="51">
        <v>163</v>
      </c>
      <c r="E11" s="56">
        <v>45</v>
      </c>
      <c r="F11" s="56">
        <v>51</v>
      </c>
      <c r="G11" s="61">
        <v>51</v>
      </c>
      <c r="H11" s="152"/>
      <c r="I11" s="61"/>
      <c r="J11" s="61"/>
      <c r="K11" s="152"/>
      <c r="L11" s="61"/>
      <c r="M11" s="152"/>
      <c r="N11" s="61"/>
      <c r="O11" s="61"/>
      <c r="P11" s="152"/>
      <c r="Q11" s="61"/>
      <c r="R11" s="152"/>
      <c r="S11" s="61"/>
      <c r="T11" s="61"/>
      <c r="U11" s="152"/>
      <c r="V11" s="61"/>
      <c r="W11" s="152"/>
      <c r="X11" s="152"/>
      <c r="Y11" s="153"/>
    </row>
    <row r="12" spans="1:25" ht="14.45" customHeight="1">
      <c r="A12" s="50" t="s">
        <v>113</v>
      </c>
      <c r="B12" s="45" t="s">
        <v>704</v>
      </c>
      <c r="C12" s="45" t="s">
        <v>96</v>
      </c>
      <c r="D12" s="51">
        <v>113</v>
      </c>
      <c r="E12" s="56">
        <v>1706</v>
      </c>
      <c r="F12" s="56">
        <v>1668</v>
      </c>
      <c r="G12" s="61">
        <v>1620</v>
      </c>
      <c r="H12" s="152"/>
      <c r="I12" s="61"/>
      <c r="J12" s="61"/>
      <c r="K12" s="152"/>
      <c r="L12" s="61"/>
      <c r="M12" s="152"/>
      <c r="N12" s="61"/>
      <c r="O12" s="61"/>
      <c r="P12" s="152"/>
      <c r="Q12" s="61"/>
      <c r="R12" s="152"/>
      <c r="S12" s="61"/>
      <c r="T12" s="61"/>
      <c r="U12" s="152"/>
      <c r="V12" s="61"/>
      <c r="W12" s="152"/>
      <c r="X12" s="152"/>
      <c r="Y12" s="153"/>
    </row>
    <row r="13" spans="1:25" ht="14.45" customHeight="1">
      <c r="A13" s="50" t="s">
        <v>115</v>
      </c>
      <c r="B13" s="45" t="s">
        <v>708</v>
      </c>
      <c r="C13" s="45" t="s">
        <v>103</v>
      </c>
      <c r="D13" s="51">
        <v>124</v>
      </c>
      <c r="E13" s="56">
        <v>8410</v>
      </c>
      <c r="F13" s="56">
        <v>8596</v>
      </c>
      <c r="G13" s="61">
        <v>8338</v>
      </c>
      <c r="H13" s="152"/>
      <c r="I13" s="61"/>
      <c r="J13" s="61"/>
      <c r="K13" s="152"/>
      <c r="L13" s="61"/>
      <c r="M13" s="152"/>
      <c r="N13" s="61"/>
      <c r="O13" s="61"/>
      <c r="P13" s="152"/>
      <c r="Q13" s="61"/>
      <c r="R13" s="152"/>
      <c r="S13" s="61"/>
      <c r="T13" s="61"/>
      <c r="U13" s="152"/>
      <c r="V13" s="61"/>
      <c r="W13" s="152"/>
      <c r="X13" s="152"/>
      <c r="Y13" s="153"/>
    </row>
    <row r="14" spans="1:25" ht="14.45" customHeight="1">
      <c r="A14" s="50" t="s">
        <v>117</v>
      </c>
      <c r="B14" s="45" t="s">
        <v>705</v>
      </c>
      <c r="C14" s="45" t="s">
        <v>119</v>
      </c>
      <c r="D14" s="51">
        <v>111</v>
      </c>
      <c r="E14" s="56">
        <v>75</v>
      </c>
      <c r="F14" s="56">
        <v>75</v>
      </c>
      <c r="G14" s="61">
        <v>74</v>
      </c>
      <c r="H14" s="152"/>
      <c r="I14" s="61"/>
      <c r="J14" s="61"/>
      <c r="K14" s="152"/>
      <c r="L14" s="61"/>
      <c r="M14" s="152"/>
      <c r="N14" s="61"/>
      <c r="O14" s="61"/>
      <c r="P14" s="152"/>
      <c r="Q14" s="61"/>
      <c r="R14" s="152"/>
      <c r="S14" s="61"/>
      <c r="T14" s="61"/>
      <c r="U14" s="152"/>
      <c r="V14" s="61"/>
      <c r="W14" s="152"/>
      <c r="X14" s="152"/>
      <c r="Y14" s="153"/>
    </row>
    <row r="15" spans="1:25" ht="14.45" customHeight="1">
      <c r="A15" s="50" t="s">
        <v>120</v>
      </c>
      <c r="B15" s="45" t="s">
        <v>715</v>
      </c>
      <c r="C15" s="45" t="s">
        <v>715</v>
      </c>
      <c r="D15" s="51">
        <v>135</v>
      </c>
      <c r="E15" s="56">
        <v>115</v>
      </c>
      <c r="F15" s="56">
        <v>115</v>
      </c>
      <c r="G15" s="61">
        <v>113</v>
      </c>
      <c r="H15" s="152"/>
      <c r="I15" s="61"/>
      <c r="J15" s="61"/>
      <c r="K15" s="152"/>
      <c r="L15" s="61"/>
      <c r="M15" s="152"/>
      <c r="N15" s="61"/>
      <c r="O15" s="61"/>
      <c r="P15" s="152"/>
      <c r="Q15" s="61"/>
      <c r="R15" s="152"/>
      <c r="S15" s="61"/>
      <c r="T15" s="61"/>
      <c r="U15" s="152"/>
      <c r="V15" s="61"/>
      <c r="W15" s="152"/>
      <c r="X15" s="152"/>
      <c r="Y15" s="153"/>
    </row>
    <row r="16" spans="1:25" ht="14.45" customHeight="1">
      <c r="A16" s="50" t="s">
        <v>123</v>
      </c>
      <c r="B16" s="45" t="s">
        <v>715</v>
      </c>
      <c r="C16" s="45" t="s">
        <v>715</v>
      </c>
      <c r="D16" s="51">
        <v>135</v>
      </c>
      <c r="E16" s="56">
        <v>148</v>
      </c>
      <c r="F16" s="56">
        <v>148</v>
      </c>
      <c r="G16" s="61">
        <v>145</v>
      </c>
      <c r="H16" s="152"/>
      <c r="I16" s="61"/>
      <c r="J16" s="61"/>
      <c r="K16" s="152"/>
      <c r="L16" s="61"/>
      <c r="M16" s="152"/>
      <c r="N16" s="61"/>
      <c r="O16" s="61"/>
      <c r="P16" s="152"/>
      <c r="Q16" s="61"/>
      <c r="R16" s="152"/>
      <c r="S16" s="61"/>
      <c r="T16" s="61"/>
      <c r="U16" s="152"/>
      <c r="V16" s="61"/>
      <c r="W16" s="152"/>
      <c r="X16" s="152"/>
      <c r="Y16" s="153"/>
    </row>
    <row r="17" spans="1:25" ht="14.45" customHeight="1">
      <c r="A17" s="50" t="s">
        <v>124</v>
      </c>
      <c r="B17" s="45" t="s">
        <v>704</v>
      </c>
      <c r="C17" s="45" t="s">
        <v>96</v>
      </c>
      <c r="D17" s="51">
        <v>174</v>
      </c>
      <c r="E17" s="56">
        <v>278</v>
      </c>
      <c r="F17" s="56">
        <v>314</v>
      </c>
      <c r="G17" s="61">
        <v>308</v>
      </c>
      <c r="H17" s="152"/>
      <c r="I17" s="61"/>
      <c r="J17" s="61"/>
      <c r="K17" s="152"/>
      <c r="L17" s="61"/>
      <c r="M17" s="152"/>
      <c r="N17" s="61"/>
      <c r="O17" s="61"/>
      <c r="P17" s="152"/>
      <c r="Q17" s="61"/>
      <c r="R17" s="152"/>
      <c r="S17" s="61"/>
      <c r="T17" s="61"/>
      <c r="U17" s="152"/>
      <c r="V17" s="61"/>
      <c r="W17" s="152"/>
      <c r="X17" s="152"/>
      <c r="Y17" s="153"/>
    </row>
    <row r="18" spans="1:25" ht="14.45" customHeight="1">
      <c r="A18" s="50" t="s">
        <v>127</v>
      </c>
      <c r="B18" s="45" t="s">
        <v>710</v>
      </c>
      <c r="C18" s="45" t="s">
        <v>129</v>
      </c>
      <c r="D18" s="51">
        <v>134</v>
      </c>
      <c r="E18" s="56">
        <v>299</v>
      </c>
      <c r="F18" s="56">
        <v>304</v>
      </c>
      <c r="G18" s="61">
        <v>302</v>
      </c>
      <c r="H18" s="152"/>
      <c r="I18" s="61"/>
      <c r="J18" s="61"/>
      <c r="K18" s="152"/>
      <c r="L18" s="61"/>
      <c r="M18" s="152"/>
      <c r="N18" s="61"/>
      <c r="O18" s="61"/>
      <c r="P18" s="152"/>
      <c r="Q18" s="61"/>
      <c r="R18" s="152"/>
      <c r="S18" s="61"/>
      <c r="T18" s="61"/>
      <c r="U18" s="152"/>
      <c r="V18" s="61"/>
      <c r="W18" s="152"/>
      <c r="X18" s="152"/>
      <c r="Y18" s="153"/>
    </row>
    <row r="19" spans="1:25" ht="14.45" customHeight="1">
      <c r="A19" s="50" t="s">
        <v>130</v>
      </c>
      <c r="B19" s="45" t="s">
        <v>704</v>
      </c>
      <c r="C19" s="45" t="s">
        <v>96</v>
      </c>
      <c r="D19" s="51">
        <v>174</v>
      </c>
      <c r="E19" s="56">
        <v>146</v>
      </c>
      <c r="F19" s="56">
        <v>145</v>
      </c>
      <c r="G19" s="61">
        <v>141</v>
      </c>
      <c r="H19" s="152"/>
      <c r="I19" s="61"/>
      <c r="J19" s="61"/>
      <c r="K19" s="152"/>
      <c r="L19" s="61"/>
      <c r="M19" s="152"/>
      <c r="N19" s="61"/>
      <c r="O19" s="61"/>
      <c r="P19" s="152"/>
      <c r="Q19" s="61"/>
      <c r="R19" s="152"/>
      <c r="S19" s="61"/>
      <c r="T19" s="61"/>
      <c r="U19" s="152"/>
      <c r="V19" s="61"/>
      <c r="W19" s="152"/>
      <c r="X19" s="152"/>
      <c r="Y19" s="153"/>
    </row>
    <row r="20" spans="1:25" ht="14.45" customHeight="1">
      <c r="A20" s="50" t="s">
        <v>131</v>
      </c>
      <c r="B20" s="45" t="s">
        <v>711</v>
      </c>
      <c r="C20" s="45" t="s">
        <v>91</v>
      </c>
      <c r="D20" s="51">
        <v>172</v>
      </c>
      <c r="E20" s="56">
        <v>210</v>
      </c>
      <c r="F20" s="56">
        <v>224</v>
      </c>
      <c r="G20" s="61">
        <v>254</v>
      </c>
      <c r="H20" s="152"/>
      <c r="I20" s="61"/>
      <c r="J20" s="61"/>
      <c r="K20" s="152"/>
      <c r="L20" s="61"/>
      <c r="M20" s="152"/>
      <c r="N20" s="61"/>
      <c r="O20" s="61"/>
      <c r="P20" s="152"/>
      <c r="Q20" s="61"/>
      <c r="R20" s="152"/>
      <c r="S20" s="61"/>
      <c r="T20" s="61"/>
      <c r="U20" s="152"/>
      <c r="V20" s="61"/>
      <c r="W20" s="152"/>
      <c r="X20" s="152"/>
      <c r="Y20" s="153"/>
    </row>
    <row r="21" spans="1:25" ht="14.45" customHeight="1">
      <c r="A21" s="50" t="s">
        <v>132</v>
      </c>
      <c r="B21" s="45" t="s">
        <v>715</v>
      </c>
      <c r="C21" s="45" t="s">
        <v>715</v>
      </c>
      <c r="D21" s="51">
        <v>147</v>
      </c>
      <c r="E21" s="56">
        <v>93</v>
      </c>
      <c r="F21" s="56">
        <v>96</v>
      </c>
      <c r="G21" s="61">
        <v>94</v>
      </c>
      <c r="H21" s="152"/>
      <c r="I21" s="61"/>
      <c r="J21" s="61"/>
      <c r="K21" s="152"/>
      <c r="L21" s="61"/>
      <c r="M21" s="152"/>
      <c r="N21" s="61"/>
      <c r="O21" s="61"/>
      <c r="P21" s="152"/>
      <c r="Q21" s="61"/>
      <c r="R21" s="152"/>
      <c r="S21" s="61"/>
      <c r="T21" s="61"/>
      <c r="U21" s="152"/>
      <c r="V21" s="61"/>
      <c r="W21" s="152"/>
      <c r="X21" s="152"/>
      <c r="Y21" s="153"/>
    </row>
    <row r="22" spans="1:25" ht="14.45" customHeight="1">
      <c r="A22" s="50" t="s">
        <v>135</v>
      </c>
      <c r="B22" s="45" t="s">
        <v>709</v>
      </c>
      <c r="C22" s="45" t="s">
        <v>137</v>
      </c>
      <c r="D22" s="51">
        <v>206</v>
      </c>
      <c r="E22" s="56">
        <v>1285</v>
      </c>
      <c r="F22" s="56">
        <v>1279</v>
      </c>
      <c r="G22" s="61">
        <v>1287</v>
      </c>
      <c r="H22" s="152"/>
      <c r="I22" s="61"/>
      <c r="J22" s="61"/>
      <c r="K22" s="152"/>
      <c r="L22" s="61"/>
      <c r="M22" s="152"/>
      <c r="N22" s="61"/>
      <c r="O22" s="61"/>
      <c r="P22" s="152"/>
      <c r="Q22" s="61"/>
      <c r="R22" s="152"/>
      <c r="S22" s="61"/>
      <c r="T22" s="61"/>
      <c r="U22" s="152"/>
      <c r="V22" s="61"/>
      <c r="W22" s="152"/>
      <c r="X22" s="152"/>
      <c r="Y22" s="153"/>
    </row>
    <row r="23" spans="1:25" ht="14.45" customHeight="1">
      <c r="A23" s="50" t="s">
        <v>139</v>
      </c>
      <c r="B23" s="45" t="s">
        <v>708</v>
      </c>
      <c r="C23" s="45" t="s">
        <v>88</v>
      </c>
      <c r="D23" s="51">
        <v>204</v>
      </c>
      <c r="E23" s="56">
        <v>956</v>
      </c>
      <c r="F23" s="56">
        <v>955</v>
      </c>
      <c r="G23" s="61">
        <v>935</v>
      </c>
      <c r="H23" s="152"/>
      <c r="I23" s="61"/>
      <c r="J23" s="61"/>
      <c r="K23" s="152"/>
      <c r="L23" s="61"/>
      <c r="M23" s="152"/>
      <c r="N23" s="61"/>
      <c r="O23" s="61"/>
      <c r="P23" s="152"/>
      <c r="Q23" s="61"/>
      <c r="R23" s="152"/>
      <c r="S23" s="61"/>
      <c r="T23" s="61"/>
      <c r="U23" s="152"/>
      <c r="V23" s="61"/>
      <c r="W23" s="152"/>
      <c r="X23" s="152"/>
      <c r="Y23" s="153"/>
    </row>
    <row r="24" spans="1:25" ht="14.45" customHeight="1">
      <c r="A24" s="50" t="s">
        <v>724</v>
      </c>
      <c r="B24" s="45" t="s">
        <v>708</v>
      </c>
      <c r="C24" s="45" t="s">
        <v>88</v>
      </c>
      <c r="D24" s="51">
        <v>204</v>
      </c>
      <c r="E24" s="56">
        <v>386</v>
      </c>
      <c r="F24" s="56">
        <v>597</v>
      </c>
      <c r="G24" s="61">
        <v>582</v>
      </c>
      <c r="H24" s="152"/>
      <c r="I24" s="61"/>
      <c r="J24" s="61"/>
      <c r="K24" s="152"/>
      <c r="L24" s="61"/>
      <c r="M24" s="152"/>
      <c r="N24" s="61"/>
      <c r="O24" s="61"/>
      <c r="P24" s="152"/>
      <c r="Q24" s="61"/>
      <c r="R24" s="152"/>
      <c r="S24" s="61"/>
      <c r="T24" s="61"/>
      <c r="U24" s="152"/>
      <c r="V24" s="61"/>
      <c r="W24" s="152"/>
      <c r="X24" s="152"/>
      <c r="Y24" s="153"/>
    </row>
    <row r="25" spans="1:25" ht="14.45" customHeight="1">
      <c r="A25" s="50" t="s">
        <v>140</v>
      </c>
      <c r="B25" s="45" t="s">
        <v>703</v>
      </c>
      <c r="C25" s="45" t="s">
        <v>142</v>
      </c>
      <c r="D25" s="51">
        <v>753</v>
      </c>
      <c r="E25" s="56">
        <v>26</v>
      </c>
      <c r="F25" s="56">
        <v>34</v>
      </c>
      <c r="G25" s="61">
        <v>41</v>
      </c>
      <c r="H25" s="152"/>
      <c r="I25" s="61"/>
      <c r="J25" s="61"/>
      <c r="K25" s="152"/>
      <c r="L25" s="61"/>
      <c r="M25" s="152"/>
      <c r="N25" s="61"/>
      <c r="O25" s="61"/>
      <c r="P25" s="152"/>
      <c r="Q25" s="61"/>
      <c r="R25" s="152"/>
      <c r="S25" s="61"/>
      <c r="T25" s="61"/>
      <c r="U25" s="152"/>
      <c r="V25" s="61"/>
      <c r="W25" s="152"/>
      <c r="X25" s="152"/>
      <c r="Y25" s="153"/>
    </row>
    <row r="26" spans="1:25" ht="14.45" customHeight="1">
      <c r="A26" s="50" t="s">
        <v>143</v>
      </c>
      <c r="B26" s="45" t="s">
        <v>703</v>
      </c>
      <c r="C26" s="45" t="s">
        <v>145</v>
      </c>
      <c r="D26" s="51">
        <v>307</v>
      </c>
      <c r="E26" s="56">
        <v>113</v>
      </c>
      <c r="F26" s="56">
        <v>129</v>
      </c>
      <c r="G26" s="61">
        <v>129</v>
      </c>
      <c r="H26" s="152"/>
      <c r="I26" s="61"/>
      <c r="J26" s="61"/>
      <c r="K26" s="152"/>
      <c r="L26" s="61"/>
      <c r="M26" s="152"/>
      <c r="N26" s="61"/>
      <c r="O26" s="61"/>
      <c r="P26" s="152"/>
      <c r="Q26" s="61"/>
      <c r="R26" s="152"/>
      <c r="S26" s="61"/>
      <c r="T26" s="61"/>
      <c r="U26" s="152"/>
      <c r="V26" s="61"/>
      <c r="W26" s="152"/>
      <c r="X26" s="152"/>
      <c r="Y26" s="153"/>
    </row>
    <row r="27" spans="1:25" ht="14.45" customHeight="1">
      <c r="A27" s="50" t="s">
        <v>146</v>
      </c>
      <c r="B27" s="45" t="s">
        <v>148</v>
      </c>
      <c r="C27" s="45" t="s">
        <v>148</v>
      </c>
      <c r="D27" s="51">
        <v>310</v>
      </c>
      <c r="E27" s="56">
        <v>104</v>
      </c>
      <c r="F27" s="56">
        <v>114</v>
      </c>
      <c r="G27" s="61">
        <v>114</v>
      </c>
      <c r="H27" s="152"/>
      <c r="I27" s="61"/>
      <c r="J27" s="61"/>
      <c r="K27" s="152"/>
      <c r="L27" s="61"/>
      <c r="M27" s="152"/>
      <c r="N27" s="61"/>
      <c r="O27" s="61"/>
      <c r="P27" s="152"/>
      <c r="Q27" s="61"/>
      <c r="R27" s="152"/>
      <c r="S27" s="61"/>
      <c r="T27" s="61"/>
      <c r="U27" s="152"/>
      <c r="V27" s="61"/>
      <c r="W27" s="152"/>
      <c r="X27" s="152"/>
      <c r="Y27" s="153"/>
    </row>
    <row r="28" spans="1:25" ht="14.45" customHeight="1">
      <c r="A28" s="50" t="s">
        <v>149</v>
      </c>
      <c r="B28" s="45" t="s">
        <v>709</v>
      </c>
      <c r="C28" s="45" t="s">
        <v>137</v>
      </c>
      <c r="D28" s="51">
        <v>149</v>
      </c>
      <c r="E28" s="56">
        <v>1852</v>
      </c>
      <c r="F28" s="56">
        <v>1870</v>
      </c>
      <c r="G28" s="61">
        <v>1840</v>
      </c>
      <c r="H28" s="152"/>
      <c r="I28" s="61"/>
      <c r="J28" s="61"/>
      <c r="K28" s="152"/>
      <c r="L28" s="61"/>
      <c r="M28" s="152"/>
      <c r="N28" s="61"/>
      <c r="O28" s="61"/>
      <c r="P28" s="152"/>
      <c r="Q28" s="61"/>
      <c r="R28" s="152"/>
      <c r="S28" s="61"/>
      <c r="T28" s="61"/>
      <c r="U28" s="152"/>
      <c r="V28" s="61"/>
      <c r="W28" s="152"/>
      <c r="X28" s="152"/>
      <c r="Y28" s="153"/>
    </row>
    <row r="29" spans="1:25" ht="14.45" customHeight="1">
      <c r="A29" s="50" t="s">
        <v>151</v>
      </c>
      <c r="B29" s="45" t="s">
        <v>709</v>
      </c>
      <c r="C29" s="45" t="s">
        <v>91</v>
      </c>
      <c r="D29" s="51">
        <v>142</v>
      </c>
      <c r="E29" s="56">
        <v>0</v>
      </c>
      <c r="F29" s="56">
        <v>0</v>
      </c>
      <c r="G29" s="61">
        <v>0</v>
      </c>
      <c r="H29" s="152"/>
      <c r="I29" s="61"/>
      <c r="J29" s="61"/>
      <c r="K29" s="152"/>
      <c r="L29" s="61"/>
      <c r="M29" s="152"/>
      <c r="N29" s="61"/>
      <c r="O29" s="61"/>
      <c r="P29" s="152"/>
      <c r="Q29" s="61"/>
      <c r="R29" s="152"/>
      <c r="S29" s="61"/>
      <c r="T29" s="61"/>
      <c r="U29" s="152"/>
      <c r="V29" s="61"/>
      <c r="W29" s="152"/>
      <c r="X29" s="152"/>
      <c r="Y29" s="153"/>
    </row>
    <row r="30" spans="1:25" ht="14.45" customHeight="1">
      <c r="A30" s="50" t="s">
        <v>153</v>
      </c>
      <c r="B30" s="45" t="s">
        <v>716</v>
      </c>
      <c r="C30" s="45" t="s">
        <v>100</v>
      </c>
      <c r="D30" s="51">
        <v>185</v>
      </c>
      <c r="E30" s="56">
        <v>267</v>
      </c>
      <c r="F30" s="56">
        <v>308</v>
      </c>
      <c r="G30" s="61">
        <v>288</v>
      </c>
      <c r="H30" s="152"/>
      <c r="I30" s="61"/>
      <c r="J30" s="61"/>
      <c r="K30" s="152"/>
      <c r="L30" s="61"/>
      <c r="M30" s="152"/>
      <c r="N30" s="61"/>
      <c r="O30" s="61"/>
      <c r="P30" s="152"/>
      <c r="Q30" s="61"/>
      <c r="R30" s="152"/>
      <c r="S30" s="61"/>
      <c r="T30" s="61"/>
      <c r="U30" s="152"/>
      <c r="V30" s="61"/>
      <c r="W30" s="152"/>
      <c r="X30" s="152"/>
      <c r="Y30" s="153"/>
    </row>
    <row r="31" spans="1:25" ht="14.45" customHeight="1">
      <c r="A31" s="50" t="s">
        <v>155</v>
      </c>
      <c r="B31" s="45" t="s">
        <v>711</v>
      </c>
      <c r="C31" s="45" t="s">
        <v>91</v>
      </c>
      <c r="D31" s="51">
        <v>150</v>
      </c>
      <c r="E31" s="56">
        <v>9814</v>
      </c>
      <c r="F31" s="56">
        <v>10585</v>
      </c>
      <c r="G31" s="61">
        <v>10585</v>
      </c>
      <c r="H31" s="152"/>
      <c r="I31" s="61"/>
      <c r="J31" s="61"/>
      <c r="K31" s="152"/>
      <c r="L31" s="61"/>
      <c r="M31" s="152"/>
      <c r="N31" s="61"/>
      <c r="O31" s="61"/>
      <c r="P31" s="152"/>
      <c r="Q31" s="61"/>
      <c r="R31" s="152"/>
      <c r="S31" s="61"/>
      <c r="T31" s="61"/>
      <c r="U31" s="152"/>
      <c r="V31" s="61"/>
      <c r="W31" s="152"/>
      <c r="X31" s="152"/>
      <c r="Y31" s="153"/>
    </row>
    <row r="32" spans="1:25" ht="14.45" customHeight="1">
      <c r="A32" s="50" t="s">
        <v>157</v>
      </c>
      <c r="B32" s="45" t="s">
        <v>108</v>
      </c>
      <c r="C32" s="45" t="s">
        <v>159</v>
      </c>
      <c r="D32" s="51">
        <v>334</v>
      </c>
      <c r="E32" s="56">
        <v>2172</v>
      </c>
      <c r="F32" s="56">
        <v>2249</v>
      </c>
      <c r="G32" s="61">
        <v>2239</v>
      </c>
      <c r="H32" s="152"/>
      <c r="I32" s="61"/>
      <c r="J32" s="61"/>
      <c r="K32" s="152"/>
      <c r="L32" s="61"/>
      <c r="M32" s="152"/>
      <c r="N32" s="61"/>
      <c r="O32" s="61"/>
      <c r="P32" s="152"/>
      <c r="Q32" s="61"/>
      <c r="R32" s="152"/>
      <c r="S32" s="61"/>
      <c r="T32" s="61"/>
      <c r="U32" s="152"/>
      <c r="V32" s="61"/>
      <c r="W32" s="152"/>
      <c r="X32" s="152"/>
      <c r="Y32" s="153"/>
    </row>
    <row r="33" spans="1:25" ht="14.45" customHeight="1">
      <c r="A33" s="50" t="s">
        <v>160</v>
      </c>
      <c r="B33" s="45" t="s">
        <v>108</v>
      </c>
      <c r="C33" s="45" t="s">
        <v>159</v>
      </c>
      <c r="D33" s="51">
        <v>334</v>
      </c>
      <c r="E33" s="56">
        <v>53</v>
      </c>
      <c r="F33" s="56">
        <v>63</v>
      </c>
      <c r="G33" s="61">
        <v>63</v>
      </c>
      <c r="H33" s="152"/>
      <c r="I33" s="61"/>
      <c r="J33" s="61"/>
      <c r="K33" s="152"/>
      <c r="L33" s="61"/>
      <c r="M33" s="152"/>
      <c r="N33" s="61"/>
      <c r="O33" s="61"/>
      <c r="P33" s="152"/>
      <c r="Q33" s="61"/>
      <c r="R33" s="152"/>
      <c r="S33" s="61"/>
      <c r="T33" s="61"/>
      <c r="U33" s="152"/>
      <c r="V33" s="61"/>
      <c r="W33" s="152"/>
      <c r="X33" s="152"/>
      <c r="Y33" s="153"/>
    </row>
    <row r="34" spans="1:25" ht="14.45" customHeight="1">
      <c r="A34" s="50" t="s">
        <v>161</v>
      </c>
      <c r="B34" s="45" t="s">
        <v>711</v>
      </c>
      <c r="C34" s="45" t="s">
        <v>91</v>
      </c>
      <c r="D34" s="51">
        <v>172</v>
      </c>
      <c r="E34" s="56">
        <v>904</v>
      </c>
      <c r="F34" s="56">
        <v>921</v>
      </c>
      <c r="G34" s="61">
        <v>921</v>
      </c>
      <c r="H34" s="152"/>
      <c r="I34" s="61"/>
      <c r="J34" s="61"/>
      <c r="K34" s="152"/>
      <c r="L34" s="61"/>
      <c r="M34" s="152"/>
      <c r="N34" s="61"/>
      <c r="O34" s="61"/>
      <c r="P34" s="152"/>
      <c r="Q34" s="61"/>
      <c r="R34" s="152"/>
      <c r="S34" s="61"/>
      <c r="T34" s="61"/>
      <c r="U34" s="152"/>
      <c r="V34" s="61"/>
      <c r="W34" s="152"/>
      <c r="X34" s="152"/>
      <c r="Y34" s="153"/>
    </row>
    <row r="35" spans="1:25" ht="14.45" customHeight="1">
      <c r="A35" s="50" t="s">
        <v>162</v>
      </c>
      <c r="B35" s="45" t="s">
        <v>710</v>
      </c>
      <c r="C35" s="45" t="s">
        <v>129</v>
      </c>
      <c r="D35" s="51">
        <v>134</v>
      </c>
      <c r="E35" s="56">
        <v>1524</v>
      </c>
      <c r="F35" s="56">
        <v>1523</v>
      </c>
      <c r="G35" s="61">
        <v>1513</v>
      </c>
      <c r="H35" s="152"/>
      <c r="I35" s="61"/>
      <c r="J35" s="61"/>
      <c r="K35" s="152"/>
      <c r="L35" s="61"/>
      <c r="M35" s="152"/>
      <c r="N35" s="61"/>
      <c r="O35" s="61"/>
      <c r="P35" s="152"/>
      <c r="Q35" s="61"/>
      <c r="R35" s="152"/>
      <c r="S35" s="61"/>
      <c r="T35" s="61"/>
      <c r="U35" s="152"/>
      <c r="V35" s="61"/>
      <c r="W35" s="152"/>
      <c r="X35" s="152"/>
      <c r="Y35" s="153"/>
    </row>
    <row r="36" spans="1:25" ht="14.45" customHeight="1">
      <c r="A36" s="50" t="s">
        <v>164</v>
      </c>
      <c r="B36" s="45" t="s">
        <v>716</v>
      </c>
      <c r="C36" s="45" t="s">
        <v>100</v>
      </c>
      <c r="D36" s="51">
        <v>185</v>
      </c>
      <c r="E36" s="56">
        <v>214</v>
      </c>
      <c r="F36" s="56">
        <v>229</v>
      </c>
      <c r="G36" s="61">
        <v>219</v>
      </c>
      <c r="H36" s="152"/>
      <c r="I36" s="61"/>
      <c r="J36" s="61"/>
      <c r="K36" s="152"/>
      <c r="L36" s="61"/>
      <c r="M36" s="152"/>
      <c r="N36" s="61"/>
      <c r="O36" s="61"/>
      <c r="P36" s="152"/>
      <c r="Q36" s="61"/>
      <c r="R36" s="152"/>
      <c r="S36" s="61"/>
      <c r="T36" s="61"/>
      <c r="U36" s="152"/>
      <c r="V36" s="61"/>
      <c r="W36" s="152"/>
      <c r="X36" s="152"/>
      <c r="Y36" s="153"/>
    </row>
    <row r="37" spans="1:25" ht="14.45" customHeight="1">
      <c r="A37" s="50" t="s">
        <v>165</v>
      </c>
      <c r="B37" s="45" t="s">
        <v>108</v>
      </c>
      <c r="C37" s="45" t="s">
        <v>108</v>
      </c>
      <c r="D37" s="51">
        <v>175</v>
      </c>
      <c r="E37" s="56">
        <v>129</v>
      </c>
      <c r="F37" s="56">
        <v>134</v>
      </c>
      <c r="G37" s="61">
        <v>134</v>
      </c>
      <c r="H37" s="152"/>
      <c r="I37" s="61"/>
      <c r="J37" s="61"/>
      <c r="K37" s="152"/>
      <c r="L37" s="61"/>
      <c r="M37" s="152"/>
      <c r="N37" s="61"/>
      <c r="O37" s="61"/>
      <c r="P37" s="152"/>
      <c r="Q37" s="61"/>
      <c r="R37" s="152"/>
      <c r="S37" s="61"/>
      <c r="T37" s="61"/>
      <c r="U37" s="152"/>
      <c r="V37" s="61"/>
      <c r="W37" s="152"/>
      <c r="X37" s="152"/>
      <c r="Y37" s="153"/>
    </row>
    <row r="38" spans="1:25" ht="14.45" customHeight="1">
      <c r="A38" s="50" t="s">
        <v>167</v>
      </c>
      <c r="B38" s="45" t="s">
        <v>711</v>
      </c>
      <c r="C38" s="45" t="s">
        <v>91</v>
      </c>
      <c r="D38" s="51">
        <v>172</v>
      </c>
      <c r="E38" s="56">
        <v>16015</v>
      </c>
      <c r="F38" s="56">
        <v>16149</v>
      </c>
      <c r="G38" s="61">
        <v>16149</v>
      </c>
      <c r="H38" s="152"/>
      <c r="I38" s="61"/>
      <c r="J38" s="61"/>
      <c r="K38" s="152"/>
      <c r="L38" s="61"/>
      <c r="M38" s="152"/>
      <c r="N38" s="61"/>
      <c r="O38" s="61"/>
      <c r="P38" s="152"/>
      <c r="Q38" s="61"/>
      <c r="R38" s="152"/>
      <c r="S38" s="61"/>
      <c r="T38" s="61"/>
      <c r="U38" s="152"/>
      <c r="V38" s="61"/>
      <c r="W38" s="152"/>
      <c r="X38" s="152"/>
      <c r="Y38" s="153"/>
    </row>
    <row r="39" spans="1:25" ht="14.45" customHeight="1">
      <c r="A39" s="50" t="s">
        <v>170</v>
      </c>
      <c r="B39" s="45" t="s">
        <v>704</v>
      </c>
      <c r="C39" s="45" t="s">
        <v>96</v>
      </c>
      <c r="D39" s="51">
        <v>113</v>
      </c>
      <c r="E39" s="56">
        <v>140</v>
      </c>
      <c r="F39" s="56">
        <v>140</v>
      </c>
      <c r="G39" s="61">
        <v>140</v>
      </c>
      <c r="H39" s="152"/>
      <c r="I39" s="61"/>
      <c r="J39" s="61"/>
      <c r="K39" s="152"/>
      <c r="L39" s="61"/>
      <c r="M39" s="152"/>
      <c r="N39" s="61"/>
      <c r="O39" s="61"/>
      <c r="P39" s="152"/>
      <c r="Q39" s="61"/>
      <c r="R39" s="152"/>
      <c r="S39" s="61"/>
      <c r="T39" s="61"/>
      <c r="U39" s="152"/>
      <c r="V39" s="61"/>
      <c r="W39" s="152"/>
      <c r="X39" s="152"/>
      <c r="Y39" s="153"/>
    </row>
    <row r="40" spans="1:25" ht="14.45" customHeight="1">
      <c r="A40" s="50" t="s">
        <v>171</v>
      </c>
      <c r="B40" s="45" t="s">
        <v>705</v>
      </c>
      <c r="C40" s="45" t="s">
        <v>119</v>
      </c>
      <c r="D40" s="51">
        <v>103</v>
      </c>
      <c r="E40" s="56">
        <v>87</v>
      </c>
      <c r="F40" s="56">
        <v>82</v>
      </c>
      <c r="G40" s="61">
        <v>80</v>
      </c>
      <c r="H40" s="152"/>
      <c r="I40" s="61"/>
      <c r="J40" s="61"/>
      <c r="K40" s="152"/>
      <c r="L40" s="61"/>
      <c r="M40" s="152"/>
      <c r="N40" s="61"/>
      <c r="O40" s="61"/>
      <c r="P40" s="152"/>
      <c r="Q40" s="61"/>
      <c r="R40" s="152"/>
      <c r="S40" s="61"/>
      <c r="T40" s="61"/>
      <c r="U40" s="152"/>
      <c r="V40" s="61"/>
      <c r="W40" s="152"/>
      <c r="X40" s="152"/>
      <c r="Y40" s="153"/>
    </row>
    <row r="41" spans="1:25" ht="14.45" customHeight="1">
      <c r="A41" s="50" t="s">
        <v>174</v>
      </c>
      <c r="B41" s="45" t="s">
        <v>108</v>
      </c>
      <c r="C41" s="45" t="s">
        <v>108</v>
      </c>
      <c r="D41" s="51">
        <v>131</v>
      </c>
      <c r="E41" s="56">
        <v>99</v>
      </c>
      <c r="F41" s="56">
        <v>105</v>
      </c>
      <c r="G41" s="61">
        <v>103</v>
      </c>
      <c r="H41" s="152"/>
      <c r="I41" s="61"/>
      <c r="J41" s="61"/>
      <c r="K41" s="152"/>
      <c r="L41" s="61"/>
      <c r="M41" s="152"/>
      <c r="N41" s="61"/>
      <c r="O41" s="61"/>
      <c r="P41" s="152"/>
      <c r="Q41" s="61"/>
      <c r="R41" s="152"/>
      <c r="S41" s="61"/>
      <c r="T41" s="61"/>
      <c r="U41" s="152"/>
      <c r="V41" s="61"/>
      <c r="W41" s="152"/>
      <c r="X41" s="152"/>
      <c r="Y41" s="153"/>
    </row>
    <row r="42" spans="1:25" ht="14.45" customHeight="1">
      <c r="A42" s="50" t="s">
        <v>176</v>
      </c>
      <c r="B42" s="45" t="s">
        <v>108</v>
      </c>
      <c r="C42" s="45" t="s">
        <v>108</v>
      </c>
      <c r="D42" s="51">
        <v>224</v>
      </c>
      <c r="E42" s="56">
        <v>37</v>
      </c>
      <c r="F42" s="56">
        <v>37</v>
      </c>
      <c r="G42" s="61">
        <v>37</v>
      </c>
      <c r="H42" s="152"/>
      <c r="I42" s="61"/>
      <c r="J42" s="61"/>
      <c r="K42" s="152"/>
      <c r="L42" s="61"/>
      <c r="M42" s="152"/>
      <c r="N42" s="61"/>
      <c r="O42" s="61"/>
      <c r="P42" s="152"/>
      <c r="Q42" s="61"/>
      <c r="R42" s="152"/>
      <c r="S42" s="61"/>
      <c r="T42" s="61"/>
      <c r="U42" s="152"/>
      <c r="V42" s="61"/>
      <c r="W42" s="152"/>
      <c r="X42" s="152"/>
      <c r="Y42" s="153"/>
    </row>
    <row r="43" spans="1:25" ht="14.45" customHeight="1">
      <c r="A43" s="50" t="s">
        <v>177</v>
      </c>
      <c r="B43" s="45" t="s">
        <v>704</v>
      </c>
      <c r="C43" s="45" t="s">
        <v>96</v>
      </c>
      <c r="D43" s="51">
        <v>159</v>
      </c>
      <c r="E43" s="56">
        <v>2979</v>
      </c>
      <c r="F43" s="56">
        <v>2899</v>
      </c>
      <c r="G43" s="61">
        <v>2796</v>
      </c>
      <c r="H43" s="152"/>
      <c r="I43" s="61"/>
      <c r="J43" s="61"/>
      <c r="K43" s="152"/>
      <c r="L43" s="61"/>
      <c r="M43" s="152"/>
      <c r="N43" s="61"/>
      <c r="O43" s="61"/>
      <c r="P43" s="152"/>
      <c r="Q43" s="61"/>
      <c r="R43" s="152"/>
      <c r="S43" s="61"/>
      <c r="T43" s="61"/>
      <c r="U43" s="152"/>
      <c r="V43" s="61"/>
      <c r="W43" s="152"/>
      <c r="X43" s="152"/>
      <c r="Y43" s="153"/>
    </row>
    <row r="44" spans="1:25" ht="14.45" customHeight="1">
      <c r="A44" s="50" t="s">
        <v>179</v>
      </c>
      <c r="B44" s="45" t="s">
        <v>706</v>
      </c>
      <c r="C44" s="45" t="s">
        <v>181</v>
      </c>
      <c r="D44" s="51">
        <v>214</v>
      </c>
      <c r="E44" s="56">
        <v>100</v>
      </c>
      <c r="F44" s="56">
        <v>110</v>
      </c>
      <c r="G44" s="61">
        <v>110</v>
      </c>
      <c r="H44" s="152"/>
      <c r="I44" s="61"/>
      <c r="J44" s="61"/>
      <c r="K44" s="152"/>
      <c r="L44" s="61"/>
      <c r="M44" s="152"/>
      <c r="N44" s="61"/>
      <c r="O44" s="61"/>
      <c r="P44" s="152"/>
      <c r="Q44" s="61"/>
      <c r="R44" s="152"/>
      <c r="S44" s="61"/>
      <c r="T44" s="61"/>
      <c r="U44" s="152"/>
      <c r="V44" s="61"/>
      <c r="W44" s="152"/>
      <c r="X44" s="152"/>
      <c r="Y44" s="153"/>
    </row>
    <row r="45" spans="1:25" ht="14.45" customHeight="1">
      <c r="A45" s="50" t="s">
        <v>183</v>
      </c>
      <c r="B45" s="45" t="s">
        <v>715</v>
      </c>
      <c r="C45" s="45" t="s">
        <v>715</v>
      </c>
      <c r="D45" s="51">
        <v>135</v>
      </c>
      <c r="E45" s="56">
        <v>26</v>
      </c>
      <c r="F45" s="56">
        <v>28</v>
      </c>
      <c r="G45" s="61">
        <v>27</v>
      </c>
      <c r="H45" s="152"/>
      <c r="I45" s="61"/>
      <c r="J45" s="61"/>
      <c r="K45" s="152"/>
      <c r="L45" s="61"/>
      <c r="M45" s="152"/>
      <c r="N45" s="61"/>
      <c r="O45" s="61"/>
      <c r="P45" s="152"/>
      <c r="Q45" s="61"/>
      <c r="R45" s="152"/>
      <c r="S45" s="61"/>
      <c r="T45" s="61"/>
      <c r="U45" s="152"/>
      <c r="V45" s="61"/>
      <c r="W45" s="152"/>
      <c r="X45" s="152"/>
      <c r="Y45" s="153"/>
    </row>
    <row r="46" spans="1:25" ht="14.45" customHeight="1">
      <c r="A46" s="50" t="s">
        <v>184</v>
      </c>
      <c r="B46" s="45" t="s">
        <v>706</v>
      </c>
      <c r="C46" s="45" t="s">
        <v>181</v>
      </c>
      <c r="D46" s="51">
        <v>214</v>
      </c>
      <c r="E46" s="56">
        <v>230</v>
      </c>
      <c r="F46" s="56">
        <v>231</v>
      </c>
      <c r="G46" s="61">
        <v>231</v>
      </c>
      <c r="H46" s="152"/>
      <c r="I46" s="61"/>
      <c r="J46" s="61"/>
      <c r="K46" s="152"/>
      <c r="L46" s="61"/>
      <c r="M46" s="152"/>
      <c r="N46" s="61"/>
      <c r="O46" s="61"/>
      <c r="P46" s="152"/>
      <c r="Q46" s="61"/>
      <c r="R46" s="152"/>
      <c r="S46" s="61"/>
      <c r="T46" s="61"/>
      <c r="U46" s="152"/>
      <c r="V46" s="61"/>
      <c r="W46" s="152"/>
      <c r="X46" s="152"/>
      <c r="Y46" s="153"/>
    </row>
    <row r="47" spans="1:25" ht="14.45" customHeight="1">
      <c r="A47" s="50" t="s">
        <v>185</v>
      </c>
      <c r="B47" s="45" t="s">
        <v>713</v>
      </c>
      <c r="C47" s="45" t="s">
        <v>187</v>
      </c>
      <c r="D47" s="51">
        <v>129</v>
      </c>
      <c r="E47" s="56">
        <v>0</v>
      </c>
      <c r="F47" s="56">
        <v>0</v>
      </c>
      <c r="G47" s="61">
        <v>0</v>
      </c>
      <c r="H47" s="152"/>
      <c r="I47" s="61"/>
      <c r="J47" s="61"/>
      <c r="K47" s="152"/>
      <c r="L47" s="61"/>
      <c r="M47" s="152"/>
      <c r="N47" s="61"/>
      <c r="O47" s="61"/>
      <c r="P47" s="152"/>
      <c r="Q47" s="61"/>
      <c r="R47" s="152"/>
      <c r="S47" s="61"/>
      <c r="T47" s="61"/>
      <c r="U47" s="152"/>
      <c r="V47" s="61"/>
      <c r="W47" s="152"/>
      <c r="X47" s="152"/>
      <c r="Y47" s="153"/>
    </row>
    <row r="48" spans="1:25" ht="14.45" customHeight="1">
      <c r="A48" s="50" t="s">
        <v>188</v>
      </c>
      <c r="B48" s="45" t="s">
        <v>108</v>
      </c>
      <c r="C48" s="45" t="s">
        <v>159</v>
      </c>
      <c r="D48" s="51">
        <v>334</v>
      </c>
      <c r="E48" s="56">
        <v>212</v>
      </c>
      <c r="F48" s="56">
        <v>213</v>
      </c>
      <c r="G48" s="61">
        <v>213</v>
      </c>
      <c r="H48" s="152"/>
      <c r="I48" s="61"/>
      <c r="J48" s="61"/>
      <c r="K48" s="152"/>
      <c r="L48" s="61"/>
      <c r="M48" s="152"/>
      <c r="N48" s="61"/>
      <c r="O48" s="61"/>
      <c r="P48" s="152"/>
      <c r="Q48" s="61"/>
      <c r="R48" s="152"/>
      <c r="S48" s="61"/>
      <c r="T48" s="61"/>
      <c r="U48" s="152"/>
      <c r="V48" s="61"/>
      <c r="W48" s="152"/>
      <c r="X48" s="152"/>
      <c r="Y48" s="153"/>
    </row>
    <row r="49" spans="1:25" ht="14.45" customHeight="1">
      <c r="A49" s="50" t="s">
        <v>189</v>
      </c>
      <c r="B49" s="45" t="s">
        <v>711</v>
      </c>
      <c r="C49" s="45" t="s">
        <v>91</v>
      </c>
      <c r="D49" s="51">
        <v>172</v>
      </c>
      <c r="E49" s="56">
        <v>1663</v>
      </c>
      <c r="F49" s="56">
        <v>1779</v>
      </c>
      <c r="G49" s="61">
        <v>1779</v>
      </c>
      <c r="H49" s="152"/>
      <c r="I49" s="61"/>
      <c r="J49" s="61"/>
      <c r="K49" s="152"/>
      <c r="L49" s="61"/>
      <c r="M49" s="152"/>
      <c r="N49" s="61"/>
      <c r="O49" s="61"/>
      <c r="P49" s="152"/>
      <c r="Q49" s="61"/>
      <c r="R49" s="152"/>
      <c r="S49" s="61"/>
      <c r="T49" s="61"/>
      <c r="U49" s="152"/>
      <c r="V49" s="61"/>
      <c r="W49" s="152"/>
      <c r="X49" s="152"/>
      <c r="Y49" s="153"/>
    </row>
    <row r="50" spans="1:25" ht="14.45" customHeight="1">
      <c r="A50" s="50" t="s">
        <v>190</v>
      </c>
      <c r="B50" s="45" t="s">
        <v>704</v>
      </c>
      <c r="C50" s="45" t="s">
        <v>96</v>
      </c>
      <c r="D50" s="51">
        <v>174</v>
      </c>
      <c r="E50" s="56">
        <v>16</v>
      </c>
      <c r="F50" s="56">
        <v>16</v>
      </c>
      <c r="G50" s="61">
        <v>16</v>
      </c>
      <c r="H50" s="152"/>
      <c r="I50" s="61"/>
      <c r="J50" s="61"/>
      <c r="K50" s="152"/>
      <c r="L50" s="61"/>
      <c r="M50" s="152"/>
      <c r="N50" s="61"/>
      <c r="O50" s="61"/>
      <c r="P50" s="152"/>
      <c r="Q50" s="61"/>
      <c r="R50" s="152"/>
      <c r="S50" s="61"/>
      <c r="T50" s="61"/>
      <c r="U50" s="152"/>
      <c r="V50" s="61"/>
      <c r="W50" s="152"/>
      <c r="X50" s="152"/>
      <c r="Y50" s="153"/>
    </row>
    <row r="51" spans="1:25" ht="14.45" customHeight="1">
      <c r="A51" s="50" t="s">
        <v>191</v>
      </c>
      <c r="B51" s="45" t="s">
        <v>108</v>
      </c>
      <c r="C51" s="45" t="s">
        <v>108</v>
      </c>
      <c r="D51" s="51">
        <v>175</v>
      </c>
      <c r="E51" s="56">
        <v>935</v>
      </c>
      <c r="F51" s="56">
        <v>970</v>
      </c>
      <c r="G51" s="61">
        <v>968</v>
      </c>
      <c r="H51" s="152"/>
      <c r="I51" s="61"/>
      <c r="J51" s="61"/>
      <c r="K51" s="152"/>
      <c r="L51" s="61"/>
      <c r="M51" s="152"/>
      <c r="N51" s="61"/>
      <c r="O51" s="61"/>
      <c r="P51" s="152"/>
      <c r="Q51" s="61"/>
      <c r="R51" s="152"/>
      <c r="S51" s="61"/>
      <c r="T51" s="61"/>
      <c r="U51" s="152"/>
      <c r="V51" s="61"/>
      <c r="W51" s="152"/>
      <c r="X51" s="152"/>
      <c r="Y51" s="153"/>
    </row>
    <row r="52" spans="1:25" ht="14.45" customHeight="1">
      <c r="A52" s="50" t="s">
        <v>192</v>
      </c>
      <c r="B52" s="45" t="s">
        <v>108</v>
      </c>
      <c r="C52" s="45" t="s">
        <v>108</v>
      </c>
      <c r="D52" s="51">
        <v>175</v>
      </c>
      <c r="E52" s="56">
        <v>1008</v>
      </c>
      <c r="F52" s="56">
        <v>1018</v>
      </c>
      <c r="G52" s="61">
        <v>1013</v>
      </c>
      <c r="H52" s="152"/>
      <c r="I52" s="61"/>
      <c r="J52" s="61"/>
      <c r="K52" s="152"/>
      <c r="L52" s="61"/>
      <c r="M52" s="152"/>
      <c r="N52" s="61"/>
      <c r="O52" s="61"/>
      <c r="P52" s="152"/>
      <c r="Q52" s="61"/>
      <c r="R52" s="152"/>
      <c r="S52" s="61"/>
      <c r="T52" s="61"/>
      <c r="U52" s="152"/>
      <c r="V52" s="61"/>
      <c r="W52" s="152"/>
      <c r="X52" s="152"/>
      <c r="Y52" s="153"/>
    </row>
    <row r="53" spans="1:25" ht="14.45" customHeight="1">
      <c r="A53" s="50" t="s">
        <v>193</v>
      </c>
      <c r="B53" s="45" t="s">
        <v>108</v>
      </c>
      <c r="C53" s="45" t="s">
        <v>108</v>
      </c>
      <c r="D53" s="51">
        <v>131</v>
      </c>
      <c r="E53" s="56">
        <v>21</v>
      </c>
      <c r="F53" s="56">
        <v>22</v>
      </c>
      <c r="G53" s="61">
        <v>20</v>
      </c>
      <c r="H53" s="152"/>
      <c r="I53" s="61"/>
      <c r="J53" s="61"/>
      <c r="K53" s="152"/>
      <c r="L53" s="61"/>
      <c r="M53" s="152"/>
      <c r="N53" s="61"/>
      <c r="O53" s="61"/>
      <c r="P53" s="152"/>
      <c r="Q53" s="61"/>
      <c r="R53" s="152"/>
      <c r="S53" s="61"/>
      <c r="T53" s="61"/>
      <c r="U53" s="152"/>
      <c r="V53" s="61"/>
      <c r="W53" s="152"/>
      <c r="X53" s="152"/>
      <c r="Y53" s="153"/>
    </row>
    <row r="54" spans="1:25" ht="14.45" customHeight="1">
      <c r="A54" s="50" t="s">
        <v>194</v>
      </c>
      <c r="B54" s="45" t="s">
        <v>703</v>
      </c>
      <c r="C54" s="45" t="s">
        <v>145</v>
      </c>
      <c r="D54" s="51">
        <v>216</v>
      </c>
      <c r="E54" s="56">
        <v>205</v>
      </c>
      <c r="F54" s="56">
        <v>221</v>
      </c>
      <c r="G54" s="61">
        <v>221</v>
      </c>
      <c r="H54" s="152"/>
      <c r="I54" s="61"/>
      <c r="J54" s="61"/>
      <c r="K54" s="152"/>
      <c r="L54" s="61"/>
      <c r="M54" s="152"/>
      <c r="N54" s="61"/>
      <c r="O54" s="61"/>
      <c r="P54" s="152"/>
      <c r="Q54" s="61"/>
      <c r="R54" s="152"/>
      <c r="S54" s="61"/>
      <c r="T54" s="61"/>
      <c r="U54" s="152"/>
      <c r="V54" s="61"/>
      <c r="W54" s="152"/>
      <c r="X54" s="152"/>
      <c r="Y54" s="153"/>
    </row>
    <row r="55" spans="1:25" ht="14.45" customHeight="1">
      <c r="A55" s="50" t="s">
        <v>197</v>
      </c>
      <c r="B55" s="45" t="s">
        <v>108</v>
      </c>
      <c r="C55" s="45" t="s">
        <v>159</v>
      </c>
      <c r="D55" s="51">
        <v>334</v>
      </c>
      <c r="E55" s="56">
        <v>458</v>
      </c>
      <c r="F55" s="56">
        <v>458</v>
      </c>
      <c r="G55" s="61">
        <v>458</v>
      </c>
      <c r="H55" s="152"/>
      <c r="I55" s="61"/>
      <c r="J55" s="61"/>
      <c r="K55" s="152"/>
      <c r="L55" s="61"/>
      <c r="M55" s="152"/>
      <c r="N55" s="61"/>
      <c r="O55" s="61"/>
      <c r="P55" s="152"/>
      <c r="Q55" s="61"/>
      <c r="R55" s="152"/>
      <c r="S55" s="61"/>
      <c r="T55" s="61"/>
      <c r="U55" s="152"/>
      <c r="V55" s="61"/>
      <c r="W55" s="152"/>
      <c r="X55" s="152"/>
      <c r="Y55" s="153"/>
    </row>
    <row r="56" spans="1:25" ht="14.45" customHeight="1">
      <c r="A56" s="50" t="s">
        <v>198</v>
      </c>
      <c r="B56" s="45" t="s">
        <v>707</v>
      </c>
      <c r="C56" s="45" t="s">
        <v>112</v>
      </c>
      <c r="D56" s="51">
        <v>219</v>
      </c>
      <c r="E56" s="56">
        <v>23</v>
      </c>
      <c r="F56" s="56">
        <v>23</v>
      </c>
      <c r="G56" s="61">
        <v>23</v>
      </c>
      <c r="H56" s="152"/>
      <c r="I56" s="61"/>
      <c r="J56" s="61"/>
      <c r="K56" s="152"/>
      <c r="L56" s="61"/>
      <c r="M56" s="152"/>
      <c r="N56" s="61"/>
      <c r="O56" s="61"/>
      <c r="P56" s="152"/>
      <c r="Q56" s="61"/>
      <c r="R56" s="152"/>
      <c r="S56" s="61"/>
      <c r="T56" s="61"/>
      <c r="U56" s="152"/>
      <c r="V56" s="61"/>
      <c r="W56" s="152"/>
      <c r="X56" s="152"/>
      <c r="Y56" s="153"/>
    </row>
    <row r="57" spans="1:25" ht="14.45" customHeight="1">
      <c r="A57" s="50" t="s">
        <v>200</v>
      </c>
      <c r="B57" s="45" t="s">
        <v>706</v>
      </c>
      <c r="C57" s="45" t="s">
        <v>181</v>
      </c>
      <c r="D57" s="51">
        <v>214</v>
      </c>
      <c r="E57" s="56">
        <v>971</v>
      </c>
      <c r="F57" s="56">
        <v>1049</v>
      </c>
      <c r="G57" s="61">
        <v>1024</v>
      </c>
      <c r="H57" s="152"/>
      <c r="I57" s="61"/>
      <c r="J57" s="61"/>
      <c r="K57" s="152"/>
      <c r="L57" s="61"/>
      <c r="M57" s="152"/>
      <c r="N57" s="61"/>
      <c r="O57" s="61"/>
      <c r="P57" s="152"/>
      <c r="Q57" s="61"/>
      <c r="R57" s="152"/>
      <c r="S57" s="61"/>
      <c r="T57" s="61"/>
      <c r="U57" s="152"/>
      <c r="V57" s="61"/>
      <c r="W57" s="152"/>
      <c r="X57" s="152"/>
      <c r="Y57" s="153"/>
    </row>
    <row r="58" spans="1:25" ht="14.45" customHeight="1">
      <c r="A58" s="50" t="s">
        <v>201</v>
      </c>
      <c r="B58" s="45" t="s">
        <v>711</v>
      </c>
      <c r="C58" s="45" t="s">
        <v>91</v>
      </c>
      <c r="D58" s="51">
        <v>193</v>
      </c>
      <c r="E58" s="56">
        <v>2370</v>
      </c>
      <c r="F58" s="56">
        <v>2417</v>
      </c>
      <c r="G58" s="61">
        <v>2417</v>
      </c>
      <c r="H58" s="152"/>
      <c r="I58" s="61"/>
      <c r="J58" s="61"/>
      <c r="K58" s="152"/>
      <c r="L58" s="61"/>
      <c r="M58" s="152"/>
      <c r="N58" s="61"/>
      <c r="O58" s="61"/>
      <c r="P58" s="152"/>
      <c r="Q58" s="61"/>
      <c r="R58" s="152"/>
      <c r="S58" s="61"/>
      <c r="T58" s="61"/>
      <c r="U58" s="152"/>
      <c r="V58" s="61"/>
      <c r="W58" s="152"/>
      <c r="X58" s="152"/>
      <c r="Y58" s="153"/>
    </row>
    <row r="59" spans="1:25" ht="14.45" customHeight="1">
      <c r="A59" s="50" t="s">
        <v>204</v>
      </c>
      <c r="B59" s="45" t="s">
        <v>108</v>
      </c>
      <c r="C59" s="45" t="s">
        <v>159</v>
      </c>
      <c r="D59" s="51">
        <v>334</v>
      </c>
      <c r="E59" s="56">
        <v>50</v>
      </c>
      <c r="F59" s="56">
        <v>50</v>
      </c>
      <c r="G59" s="61">
        <v>50</v>
      </c>
      <c r="H59" s="152"/>
      <c r="I59" s="61"/>
      <c r="J59" s="61"/>
      <c r="K59" s="152"/>
      <c r="L59" s="61"/>
      <c r="M59" s="152"/>
      <c r="N59" s="61"/>
      <c r="O59" s="61"/>
      <c r="P59" s="152"/>
      <c r="Q59" s="61"/>
      <c r="R59" s="152"/>
      <c r="S59" s="61"/>
      <c r="T59" s="61"/>
      <c r="U59" s="152"/>
      <c r="V59" s="61"/>
      <c r="W59" s="152"/>
      <c r="X59" s="152"/>
      <c r="Y59" s="153"/>
    </row>
    <row r="60" spans="1:25" ht="14.45" customHeight="1">
      <c r="A60" s="50" t="s">
        <v>205</v>
      </c>
      <c r="B60" s="45" t="s">
        <v>709</v>
      </c>
      <c r="C60" s="45" t="s">
        <v>137</v>
      </c>
      <c r="D60" s="51">
        <v>149</v>
      </c>
      <c r="E60" s="56">
        <v>360</v>
      </c>
      <c r="F60" s="56">
        <v>353</v>
      </c>
      <c r="G60" s="61">
        <v>348</v>
      </c>
      <c r="H60" s="152"/>
      <c r="I60" s="61"/>
      <c r="J60" s="61"/>
      <c r="K60" s="152"/>
      <c r="L60" s="61"/>
      <c r="M60" s="152"/>
      <c r="N60" s="61"/>
      <c r="O60" s="61"/>
      <c r="P60" s="152"/>
      <c r="Q60" s="61"/>
      <c r="R60" s="152"/>
      <c r="S60" s="61"/>
      <c r="T60" s="61"/>
      <c r="U60" s="152"/>
      <c r="V60" s="61"/>
      <c r="W60" s="152"/>
      <c r="X60" s="152"/>
      <c r="Y60" s="153"/>
    </row>
    <row r="61" spans="1:25" ht="14.45" customHeight="1">
      <c r="A61" s="50" t="s">
        <v>206</v>
      </c>
      <c r="B61" s="45" t="s">
        <v>711</v>
      </c>
      <c r="C61" s="45" t="s">
        <v>91</v>
      </c>
      <c r="D61" s="51">
        <v>172</v>
      </c>
      <c r="E61" s="56">
        <v>24978</v>
      </c>
      <c r="F61" s="56">
        <v>28618</v>
      </c>
      <c r="G61" s="61">
        <v>28597</v>
      </c>
      <c r="H61" s="152"/>
      <c r="I61" s="61"/>
      <c r="J61" s="61"/>
      <c r="K61" s="152"/>
      <c r="L61" s="61"/>
      <c r="M61" s="152"/>
      <c r="N61" s="61"/>
      <c r="O61" s="61"/>
      <c r="P61" s="152"/>
      <c r="Q61" s="61"/>
      <c r="R61" s="152"/>
      <c r="S61" s="61"/>
      <c r="T61" s="61"/>
      <c r="U61" s="152"/>
      <c r="V61" s="61"/>
      <c r="W61" s="152"/>
      <c r="X61" s="152"/>
      <c r="Y61" s="153"/>
    </row>
    <row r="62" spans="1:25" ht="14.45" customHeight="1">
      <c r="A62" s="50" t="s">
        <v>208</v>
      </c>
      <c r="B62" s="45" t="s">
        <v>108</v>
      </c>
      <c r="C62" s="45" t="s">
        <v>108</v>
      </c>
      <c r="D62" s="51">
        <v>224</v>
      </c>
      <c r="E62" s="56">
        <v>42</v>
      </c>
      <c r="F62" s="56">
        <v>42</v>
      </c>
      <c r="G62" s="61">
        <v>42</v>
      </c>
      <c r="H62" s="152"/>
      <c r="I62" s="61"/>
      <c r="J62" s="61"/>
      <c r="K62" s="152"/>
      <c r="L62" s="61"/>
      <c r="M62" s="152"/>
      <c r="N62" s="61"/>
      <c r="O62" s="61"/>
      <c r="P62" s="152"/>
      <c r="Q62" s="61"/>
      <c r="R62" s="152"/>
      <c r="S62" s="61"/>
      <c r="T62" s="61"/>
      <c r="U62" s="152"/>
      <c r="V62" s="61"/>
      <c r="W62" s="152"/>
      <c r="X62" s="152"/>
      <c r="Y62" s="153"/>
    </row>
    <row r="63" spans="1:25" ht="14.45" customHeight="1">
      <c r="A63" s="50" t="s">
        <v>209</v>
      </c>
      <c r="B63" s="45" t="s">
        <v>108</v>
      </c>
      <c r="C63" s="45" t="s">
        <v>108</v>
      </c>
      <c r="D63" s="51">
        <v>224</v>
      </c>
      <c r="E63" s="56">
        <v>207</v>
      </c>
      <c r="F63" s="56">
        <v>207</v>
      </c>
      <c r="G63" s="61">
        <v>207</v>
      </c>
      <c r="H63" s="152"/>
      <c r="I63" s="61"/>
      <c r="J63" s="61"/>
      <c r="K63" s="152"/>
      <c r="L63" s="61"/>
      <c r="M63" s="152"/>
      <c r="N63" s="61"/>
      <c r="O63" s="61"/>
      <c r="P63" s="152"/>
      <c r="Q63" s="61"/>
      <c r="R63" s="152"/>
      <c r="S63" s="61"/>
      <c r="T63" s="61"/>
      <c r="U63" s="152"/>
      <c r="V63" s="61"/>
      <c r="W63" s="152"/>
      <c r="X63" s="152"/>
      <c r="Y63" s="153"/>
    </row>
    <row r="64" spans="1:25" ht="14.45" customHeight="1">
      <c r="A64" s="50" t="s">
        <v>210</v>
      </c>
      <c r="B64" s="45" t="s">
        <v>108</v>
      </c>
      <c r="C64" s="45" t="s">
        <v>108</v>
      </c>
      <c r="D64" s="51">
        <v>224</v>
      </c>
      <c r="E64" s="56">
        <v>348</v>
      </c>
      <c r="F64" s="56">
        <v>353</v>
      </c>
      <c r="G64" s="61">
        <v>350</v>
      </c>
      <c r="H64" s="152"/>
      <c r="I64" s="61"/>
      <c r="J64" s="61"/>
      <c r="K64" s="152"/>
      <c r="L64" s="61"/>
      <c r="M64" s="152"/>
      <c r="N64" s="61"/>
      <c r="O64" s="61"/>
      <c r="P64" s="152"/>
      <c r="Q64" s="61"/>
      <c r="R64" s="152"/>
      <c r="S64" s="61"/>
      <c r="T64" s="61"/>
      <c r="U64" s="152"/>
      <c r="V64" s="61"/>
      <c r="W64" s="152"/>
      <c r="X64" s="152"/>
      <c r="Y64" s="153"/>
    </row>
    <row r="65" spans="1:25" ht="14.45" customHeight="1">
      <c r="A65" s="50" t="s">
        <v>211</v>
      </c>
      <c r="B65" s="45" t="s">
        <v>108</v>
      </c>
      <c r="C65" s="45" t="s">
        <v>108</v>
      </c>
      <c r="D65" s="51">
        <v>131</v>
      </c>
      <c r="E65" s="56">
        <v>30</v>
      </c>
      <c r="F65" s="56">
        <v>32</v>
      </c>
      <c r="G65" s="61">
        <v>35</v>
      </c>
      <c r="H65" s="152"/>
      <c r="I65" s="61"/>
      <c r="J65" s="61"/>
      <c r="K65" s="152"/>
      <c r="L65" s="61"/>
      <c r="M65" s="152"/>
      <c r="N65" s="61"/>
      <c r="O65" s="61"/>
      <c r="P65" s="152"/>
      <c r="Q65" s="61"/>
      <c r="R65" s="152"/>
      <c r="S65" s="61"/>
      <c r="T65" s="61"/>
      <c r="U65" s="152"/>
      <c r="V65" s="61"/>
      <c r="W65" s="152"/>
      <c r="X65" s="152"/>
      <c r="Y65" s="153"/>
    </row>
    <row r="66" spans="1:25" ht="14.45" customHeight="1">
      <c r="A66" s="50" t="s">
        <v>212</v>
      </c>
      <c r="B66" s="45" t="s">
        <v>108</v>
      </c>
      <c r="C66" s="45" t="s">
        <v>108</v>
      </c>
      <c r="D66" s="51">
        <v>131</v>
      </c>
      <c r="E66" s="56">
        <v>390</v>
      </c>
      <c r="F66" s="56">
        <v>411</v>
      </c>
      <c r="G66" s="61">
        <v>409</v>
      </c>
      <c r="H66" s="152"/>
      <c r="I66" s="61"/>
      <c r="J66" s="61"/>
      <c r="K66" s="152"/>
      <c r="L66" s="61"/>
      <c r="M66" s="152"/>
      <c r="N66" s="61"/>
      <c r="O66" s="61"/>
      <c r="P66" s="152"/>
      <c r="Q66" s="61"/>
      <c r="R66" s="152"/>
      <c r="S66" s="61"/>
      <c r="T66" s="61"/>
      <c r="U66" s="152"/>
      <c r="V66" s="61"/>
      <c r="W66" s="152"/>
      <c r="X66" s="152"/>
      <c r="Y66" s="153"/>
    </row>
    <row r="67" spans="1:25" ht="14.45" customHeight="1">
      <c r="A67" s="50" t="s">
        <v>723</v>
      </c>
      <c r="B67" s="45" t="s">
        <v>711</v>
      </c>
      <c r="C67" s="45" t="s">
        <v>91</v>
      </c>
      <c r="D67" s="51">
        <v>150</v>
      </c>
      <c r="E67" s="56">
        <v>152</v>
      </c>
      <c r="F67" s="56">
        <v>139</v>
      </c>
      <c r="G67" s="61">
        <v>870</v>
      </c>
      <c r="H67" s="152"/>
      <c r="I67" s="61"/>
      <c r="J67" s="61"/>
      <c r="K67" s="152"/>
      <c r="L67" s="61"/>
      <c r="M67" s="152"/>
      <c r="N67" s="61"/>
      <c r="O67" s="61"/>
      <c r="P67" s="152"/>
      <c r="Q67" s="61"/>
      <c r="R67" s="152"/>
      <c r="S67" s="61"/>
      <c r="T67" s="61"/>
      <c r="U67" s="152"/>
      <c r="V67" s="61"/>
      <c r="W67" s="152"/>
      <c r="X67" s="152"/>
      <c r="Y67" s="153"/>
    </row>
    <row r="68" spans="1:25" ht="14.45" customHeight="1">
      <c r="A68" s="50" t="s">
        <v>213</v>
      </c>
      <c r="B68" s="45" t="s">
        <v>714</v>
      </c>
      <c r="C68" s="45" t="s">
        <v>294</v>
      </c>
      <c r="D68" s="51">
        <v>169</v>
      </c>
      <c r="E68" s="56">
        <v>14</v>
      </c>
      <c r="F68" s="56">
        <v>14</v>
      </c>
      <c r="G68" s="61">
        <v>14</v>
      </c>
      <c r="H68" s="152"/>
      <c r="I68" s="61"/>
      <c r="J68" s="61"/>
      <c r="K68" s="152"/>
      <c r="L68" s="61"/>
      <c r="M68" s="152"/>
      <c r="N68" s="61"/>
      <c r="O68" s="61"/>
      <c r="P68" s="152"/>
      <c r="Q68" s="61"/>
      <c r="R68" s="152"/>
      <c r="S68" s="61"/>
      <c r="T68" s="61"/>
      <c r="U68" s="152"/>
      <c r="V68" s="61"/>
      <c r="W68" s="152"/>
      <c r="X68" s="152"/>
      <c r="Y68" s="153"/>
    </row>
    <row r="69" spans="1:25" ht="14.45" customHeight="1">
      <c r="A69" s="50" t="s">
        <v>214</v>
      </c>
      <c r="B69" s="45" t="s">
        <v>108</v>
      </c>
      <c r="C69" s="45" t="s">
        <v>108</v>
      </c>
      <c r="D69" s="51">
        <v>224</v>
      </c>
      <c r="E69" s="56">
        <v>35</v>
      </c>
      <c r="F69" s="56">
        <v>34</v>
      </c>
      <c r="G69" s="61">
        <v>34</v>
      </c>
      <c r="H69" s="152"/>
      <c r="I69" s="61"/>
      <c r="J69" s="61"/>
      <c r="K69" s="152"/>
      <c r="L69" s="61"/>
      <c r="M69" s="152"/>
      <c r="N69" s="61"/>
      <c r="O69" s="61"/>
      <c r="P69" s="152"/>
      <c r="Q69" s="61"/>
      <c r="R69" s="152"/>
      <c r="S69" s="61"/>
      <c r="T69" s="61"/>
      <c r="U69" s="152"/>
      <c r="V69" s="61"/>
      <c r="W69" s="152"/>
      <c r="X69" s="152"/>
      <c r="Y69" s="153"/>
    </row>
    <row r="70" spans="1:25" ht="14.45" customHeight="1">
      <c r="A70" s="50" t="s">
        <v>694</v>
      </c>
      <c r="B70" s="45" t="s">
        <v>714</v>
      </c>
      <c r="C70" s="45" t="s">
        <v>223</v>
      </c>
      <c r="D70" s="51">
        <v>178</v>
      </c>
      <c r="E70" s="56">
        <v>0</v>
      </c>
      <c r="F70" s="56">
        <v>351</v>
      </c>
      <c r="G70" s="61">
        <v>354</v>
      </c>
      <c r="H70" s="152"/>
      <c r="I70" s="61"/>
      <c r="J70" s="61"/>
      <c r="K70" s="152"/>
      <c r="L70" s="61"/>
      <c r="M70" s="152"/>
      <c r="N70" s="61"/>
      <c r="O70" s="61"/>
      <c r="P70" s="152"/>
      <c r="Q70" s="61"/>
      <c r="R70" s="152"/>
      <c r="S70" s="61"/>
      <c r="T70" s="61"/>
      <c r="U70" s="152"/>
      <c r="V70" s="61"/>
      <c r="W70" s="152"/>
      <c r="X70" s="152"/>
      <c r="Y70" s="153"/>
    </row>
    <row r="71" spans="1:25" ht="14.45" customHeight="1">
      <c r="A71" s="50" t="s">
        <v>215</v>
      </c>
      <c r="B71" s="45" t="s">
        <v>108</v>
      </c>
      <c r="C71" s="45" t="s">
        <v>108</v>
      </c>
      <c r="D71" s="51">
        <v>224</v>
      </c>
      <c r="E71" s="56">
        <v>900</v>
      </c>
      <c r="F71" s="56">
        <v>989</v>
      </c>
      <c r="G71" s="61">
        <v>973</v>
      </c>
      <c r="H71" s="152"/>
      <c r="I71" s="61"/>
      <c r="J71" s="61"/>
      <c r="K71" s="152"/>
      <c r="L71" s="61"/>
      <c r="M71" s="152"/>
      <c r="N71" s="61"/>
      <c r="O71" s="61"/>
      <c r="P71" s="152"/>
      <c r="Q71" s="61"/>
      <c r="R71" s="152"/>
      <c r="S71" s="61"/>
      <c r="T71" s="61"/>
      <c r="U71" s="152"/>
      <c r="V71" s="61"/>
      <c r="W71" s="152"/>
      <c r="X71" s="152"/>
      <c r="Y71" s="153"/>
    </row>
    <row r="72" spans="1:25" ht="14.45" customHeight="1">
      <c r="A72" s="50" t="s">
        <v>216</v>
      </c>
      <c r="B72" s="45" t="s">
        <v>108</v>
      </c>
      <c r="C72" s="45" t="s">
        <v>108</v>
      </c>
      <c r="D72" s="51">
        <v>224</v>
      </c>
      <c r="E72" s="56">
        <v>104</v>
      </c>
      <c r="F72" s="56">
        <v>101</v>
      </c>
      <c r="G72" s="61">
        <v>94</v>
      </c>
      <c r="H72" s="152"/>
      <c r="I72" s="61"/>
      <c r="J72" s="61"/>
      <c r="K72" s="152"/>
      <c r="L72" s="61"/>
      <c r="M72" s="152"/>
      <c r="N72" s="61"/>
      <c r="O72" s="61"/>
      <c r="P72" s="152"/>
      <c r="Q72" s="61"/>
      <c r="R72" s="152"/>
      <c r="S72" s="61"/>
      <c r="T72" s="61"/>
      <c r="U72" s="152"/>
      <c r="V72" s="61"/>
      <c r="W72" s="152"/>
      <c r="X72" s="152"/>
      <c r="Y72" s="153"/>
    </row>
    <row r="73" spans="1:25" ht="14.45" customHeight="1">
      <c r="A73" s="50" t="s">
        <v>217</v>
      </c>
      <c r="B73" s="45" t="s">
        <v>709</v>
      </c>
      <c r="C73" s="45" t="s">
        <v>91</v>
      </c>
      <c r="D73" s="51">
        <v>142</v>
      </c>
      <c r="E73" s="56">
        <v>1009</v>
      </c>
      <c r="F73" s="56">
        <v>1212</v>
      </c>
      <c r="G73" s="61">
        <v>1210</v>
      </c>
      <c r="H73" s="152"/>
      <c r="I73" s="61"/>
      <c r="J73" s="61"/>
      <c r="K73" s="152"/>
      <c r="L73" s="61"/>
      <c r="M73" s="152"/>
      <c r="N73" s="61"/>
      <c r="O73" s="61"/>
      <c r="P73" s="152"/>
      <c r="Q73" s="61"/>
      <c r="R73" s="152"/>
      <c r="S73" s="61"/>
      <c r="T73" s="61"/>
      <c r="U73" s="152"/>
      <c r="V73" s="61"/>
      <c r="W73" s="152"/>
      <c r="X73" s="152"/>
      <c r="Y73" s="153"/>
    </row>
    <row r="74" spans="1:25" ht="14.45" customHeight="1">
      <c r="A74" s="50" t="s">
        <v>219</v>
      </c>
      <c r="B74" s="45" t="s">
        <v>711</v>
      </c>
      <c r="C74" s="45" t="s">
        <v>91</v>
      </c>
      <c r="D74" s="51">
        <v>150</v>
      </c>
      <c r="E74" s="56">
        <v>7985</v>
      </c>
      <c r="F74" s="56">
        <v>8744</v>
      </c>
      <c r="G74" s="61">
        <v>8733</v>
      </c>
      <c r="H74" s="152"/>
      <c r="I74" s="61"/>
      <c r="J74" s="61"/>
      <c r="K74" s="152"/>
      <c r="L74" s="61"/>
      <c r="M74" s="152"/>
      <c r="N74" s="61"/>
      <c r="O74" s="61"/>
      <c r="P74" s="152"/>
      <c r="Q74" s="61"/>
      <c r="R74" s="152"/>
      <c r="S74" s="61"/>
      <c r="T74" s="61"/>
      <c r="U74" s="152"/>
      <c r="V74" s="61"/>
      <c r="W74" s="152"/>
      <c r="X74" s="152"/>
      <c r="Y74" s="153"/>
    </row>
    <row r="75" spans="1:25" ht="14.45" customHeight="1">
      <c r="A75" s="50" t="s">
        <v>220</v>
      </c>
      <c r="B75" s="45" t="s">
        <v>707</v>
      </c>
      <c r="C75" s="45" t="s">
        <v>112</v>
      </c>
      <c r="D75" s="51">
        <v>219</v>
      </c>
      <c r="E75" s="56">
        <v>199</v>
      </c>
      <c r="F75" s="56">
        <v>200</v>
      </c>
      <c r="G75" s="61">
        <v>198</v>
      </c>
      <c r="H75" s="152"/>
      <c r="I75" s="61"/>
      <c r="J75" s="61"/>
      <c r="K75" s="152"/>
      <c r="L75" s="61"/>
      <c r="M75" s="152"/>
      <c r="N75" s="61"/>
      <c r="O75" s="61"/>
      <c r="P75" s="152"/>
      <c r="Q75" s="61"/>
      <c r="R75" s="152"/>
      <c r="S75" s="61"/>
      <c r="T75" s="61"/>
      <c r="U75" s="152"/>
      <c r="V75" s="61"/>
      <c r="W75" s="152"/>
      <c r="X75" s="152"/>
      <c r="Y75" s="153"/>
    </row>
    <row r="76" spans="1:25" ht="14.45" customHeight="1">
      <c r="A76" s="50" t="s">
        <v>221</v>
      </c>
      <c r="B76" s="45" t="s">
        <v>714</v>
      </c>
      <c r="C76" s="45" t="s">
        <v>223</v>
      </c>
      <c r="D76" s="51">
        <v>212</v>
      </c>
      <c r="E76" s="56">
        <v>245</v>
      </c>
      <c r="F76" s="56">
        <v>268</v>
      </c>
      <c r="G76" s="61">
        <v>267</v>
      </c>
      <c r="H76" s="152"/>
      <c r="I76" s="61"/>
      <c r="J76" s="61"/>
      <c r="K76" s="152"/>
      <c r="L76" s="61"/>
      <c r="M76" s="152"/>
      <c r="N76" s="61"/>
      <c r="O76" s="61"/>
      <c r="P76" s="152"/>
      <c r="Q76" s="61"/>
      <c r="R76" s="152"/>
      <c r="S76" s="61"/>
      <c r="T76" s="61"/>
      <c r="U76" s="152"/>
      <c r="V76" s="61"/>
      <c r="W76" s="152"/>
      <c r="X76" s="152"/>
      <c r="Y76" s="153"/>
    </row>
    <row r="77" spans="1:25" ht="14.45" customHeight="1">
      <c r="A77" s="50" t="s">
        <v>229</v>
      </c>
      <c r="B77" s="45" t="s">
        <v>712</v>
      </c>
      <c r="C77" s="45" t="s">
        <v>231</v>
      </c>
      <c r="D77" s="51">
        <v>148</v>
      </c>
      <c r="E77" s="56">
        <v>472</v>
      </c>
      <c r="F77" s="56">
        <v>508</v>
      </c>
      <c r="G77" s="61">
        <v>491</v>
      </c>
      <c r="H77" s="152"/>
      <c r="I77" s="61"/>
      <c r="J77" s="61"/>
      <c r="K77" s="152"/>
      <c r="L77" s="61"/>
      <c r="M77" s="152"/>
      <c r="N77" s="61"/>
      <c r="O77" s="61"/>
      <c r="P77" s="152"/>
      <c r="Q77" s="61"/>
      <c r="R77" s="152"/>
      <c r="S77" s="61"/>
      <c r="T77" s="61"/>
      <c r="U77" s="152"/>
      <c r="V77" s="61"/>
      <c r="W77" s="152"/>
      <c r="X77" s="152"/>
      <c r="Y77" s="153"/>
    </row>
    <row r="78" spans="1:25" ht="14.45" customHeight="1">
      <c r="A78" s="50" t="s">
        <v>226</v>
      </c>
      <c r="B78" s="45" t="s">
        <v>704</v>
      </c>
      <c r="C78" s="45" t="s">
        <v>228</v>
      </c>
      <c r="D78" s="51">
        <v>613</v>
      </c>
      <c r="E78" s="56">
        <v>809</v>
      </c>
      <c r="F78" s="56">
        <v>812</v>
      </c>
      <c r="G78" s="61">
        <v>812</v>
      </c>
      <c r="H78" s="152"/>
      <c r="I78" s="61"/>
      <c r="J78" s="61"/>
      <c r="K78" s="152"/>
      <c r="L78" s="61"/>
      <c r="M78" s="152"/>
      <c r="N78" s="61"/>
      <c r="O78" s="61"/>
      <c r="P78" s="152"/>
      <c r="Q78" s="61"/>
      <c r="R78" s="152"/>
      <c r="S78" s="61"/>
      <c r="T78" s="61"/>
      <c r="U78" s="152"/>
      <c r="V78" s="61"/>
      <c r="W78" s="152"/>
      <c r="X78" s="152"/>
      <c r="Y78" s="153"/>
    </row>
    <row r="79" spans="1:25" ht="14.45" customHeight="1">
      <c r="A79" s="50" t="s">
        <v>232</v>
      </c>
      <c r="B79" s="45" t="s">
        <v>148</v>
      </c>
      <c r="C79" s="45" t="s">
        <v>148</v>
      </c>
      <c r="D79" s="51">
        <v>107</v>
      </c>
      <c r="E79" s="56">
        <v>234</v>
      </c>
      <c r="F79" s="56">
        <v>243</v>
      </c>
      <c r="G79" s="61">
        <v>243</v>
      </c>
      <c r="H79" s="152"/>
      <c r="I79" s="61"/>
      <c r="J79" s="61"/>
      <c r="K79" s="152"/>
      <c r="L79" s="61"/>
      <c r="M79" s="152"/>
      <c r="N79" s="61"/>
      <c r="O79" s="61"/>
      <c r="P79" s="152"/>
      <c r="Q79" s="61"/>
      <c r="R79" s="152"/>
      <c r="S79" s="61"/>
      <c r="T79" s="61"/>
      <c r="U79" s="152"/>
      <c r="V79" s="61"/>
      <c r="W79" s="152"/>
      <c r="X79" s="152"/>
      <c r="Y79" s="153"/>
    </row>
    <row r="80" spans="1:25" ht="14.45" customHeight="1">
      <c r="A80" s="50" t="s">
        <v>234</v>
      </c>
      <c r="B80" s="45" t="s">
        <v>704</v>
      </c>
      <c r="C80" s="45" t="s">
        <v>236</v>
      </c>
      <c r="D80" s="51">
        <v>197</v>
      </c>
      <c r="E80" s="56">
        <v>344</v>
      </c>
      <c r="F80" s="56">
        <v>337</v>
      </c>
      <c r="G80" s="61">
        <v>319</v>
      </c>
      <c r="H80" s="152"/>
      <c r="I80" s="61"/>
      <c r="J80" s="61"/>
      <c r="K80" s="152"/>
      <c r="L80" s="61"/>
      <c r="M80" s="152"/>
      <c r="N80" s="61"/>
      <c r="O80" s="61"/>
      <c r="P80" s="152"/>
      <c r="Q80" s="61"/>
      <c r="R80" s="152"/>
      <c r="S80" s="61"/>
      <c r="T80" s="61"/>
      <c r="U80" s="152"/>
      <c r="V80" s="61"/>
      <c r="W80" s="152"/>
      <c r="X80" s="152"/>
      <c r="Y80" s="153"/>
    </row>
    <row r="81" spans="1:25" ht="14.45" customHeight="1">
      <c r="A81" s="50" t="s">
        <v>237</v>
      </c>
      <c r="B81" s="45" t="s">
        <v>148</v>
      </c>
      <c r="C81" s="45" t="s">
        <v>148</v>
      </c>
      <c r="D81" s="51">
        <v>166</v>
      </c>
      <c r="E81" s="56">
        <v>190</v>
      </c>
      <c r="F81" s="56">
        <v>217</v>
      </c>
      <c r="G81" s="61">
        <v>222</v>
      </c>
      <c r="H81" s="152"/>
      <c r="I81" s="61"/>
      <c r="J81" s="61"/>
      <c r="K81" s="152"/>
      <c r="L81" s="61"/>
      <c r="M81" s="152"/>
      <c r="N81" s="61"/>
      <c r="O81" s="61"/>
      <c r="P81" s="152"/>
      <c r="Q81" s="61"/>
      <c r="R81" s="152"/>
      <c r="S81" s="61"/>
      <c r="T81" s="61"/>
      <c r="U81" s="152"/>
      <c r="V81" s="61"/>
      <c r="W81" s="152"/>
      <c r="X81" s="152"/>
      <c r="Y81" s="153"/>
    </row>
    <row r="82" spans="1:25" ht="14.45" customHeight="1">
      <c r="A82" s="50" t="s">
        <v>239</v>
      </c>
      <c r="B82" s="45" t="s">
        <v>704</v>
      </c>
      <c r="C82" s="45" t="s">
        <v>96</v>
      </c>
      <c r="D82" s="51">
        <v>217</v>
      </c>
      <c r="E82" s="56">
        <v>306</v>
      </c>
      <c r="F82" s="56">
        <v>317</v>
      </c>
      <c r="G82" s="61">
        <v>315</v>
      </c>
      <c r="H82" s="152"/>
      <c r="I82" s="61"/>
      <c r="J82" s="61"/>
      <c r="K82" s="152"/>
      <c r="L82" s="61"/>
      <c r="M82" s="152"/>
      <c r="N82" s="61"/>
      <c r="O82" s="61"/>
      <c r="P82" s="152"/>
      <c r="Q82" s="61"/>
      <c r="R82" s="152"/>
      <c r="S82" s="61"/>
      <c r="T82" s="61"/>
      <c r="U82" s="152"/>
      <c r="V82" s="61"/>
      <c r="W82" s="152"/>
      <c r="X82" s="152"/>
      <c r="Y82" s="153"/>
    </row>
    <row r="83" spans="1:25" ht="14.45" customHeight="1">
      <c r="A83" s="50" t="s">
        <v>240</v>
      </c>
      <c r="B83" s="45" t="s">
        <v>108</v>
      </c>
      <c r="C83" s="45" t="s">
        <v>108</v>
      </c>
      <c r="D83" s="51">
        <v>224</v>
      </c>
      <c r="E83" s="56">
        <v>148</v>
      </c>
      <c r="F83" s="56">
        <v>173</v>
      </c>
      <c r="G83" s="61">
        <v>172</v>
      </c>
      <c r="H83" s="152"/>
      <c r="I83" s="61"/>
      <c r="J83" s="61"/>
      <c r="K83" s="152"/>
      <c r="L83" s="61"/>
      <c r="M83" s="152"/>
      <c r="N83" s="61"/>
      <c r="O83" s="61"/>
      <c r="P83" s="152"/>
      <c r="Q83" s="61"/>
      <c r="R83" s="152"/>
      <c r="S83" s="61"/>
      <c r="T83" s="61"/>
      <c r="U83" s="152"/>
      <c r="V83" s="61"/>
      <c r="W83" s="152"/>
      <c r="X83" s="152"/>
      <c r="Y83" s="153"/>
    </row>
    <row r="84" spans="1:25" ht="14.45" customHeight="1">
      <c r="A84" s="50" t="s">
        <v>241</v>
      </c>
      <c r="B84" s="45" t="s">
        <v>108</v>
      </c>
      <c r="C84" s="45" t="s">
        <v>108</v>
      </c>
      <c r="D84" s="51">
        <v>224</v>
      </c>
      <c r="E84" s="56">
        <v>112</v>
      </c>
      <c r="F84" s="56">
        <v>112</v>
      </c>
      <c r="G84" s="61">
        <v>112</v>
      </c>
      <c r="H84" s="152"/>
      <c r="I84" s="61"/>
      <c r="J84" s="61"/>
      <c r="K84" s="152"/>
      <c r="L84" s="61"/>
      <c r="M84" s="152"/>
      <c r="N84" s="61"/>
      <c r="O84" s="61"/>
      <c r="P84" s="152"/>
      <c r="Q84" s="61"/>
      <c r="R84" s="152"/>
      <c r="S84" s="61"/>
      <c r="T84" s="61"/>
      <c r="U84" s="152"/>
      <c r="V84" s="61"/>
      <c r="W84" s="152"/>
      <c r="X84" s="152"/>
      <c r="Y84" s="153"/>
    </row>
    <row r="85" spans="1:25" ht="14.45" customHeight="1">
      <c r="A85" s="50" t="s">
        <v>242</v>
      </c>
      <c r="B85" s="45" t="s">
        <v>108</v>
      </c>
      <c r="C85" s="45" t="s">
        <v>108</v>
      </c>
      <c r="D85" s="51">
        <v>224</v>
      </c>
      <c r="E85" s="56">
        <v>54</v>
      </c>
      <c r="F85" s="56">
        <v>62</v>
      </c>
      <c r="G85" s="61">
        <v>63</v>
      </c>
      <c r="H85" s="152"/>
      <c r="I85" s="61"/>
      <c r="J85" s="61"/>
      <c r="K85" s="152"/>
      <c r="L85" s="61"/>
      <c r="M85" s="152"/>
      <c r="N85" s="61"/>
      <c r="O85" s="61"/>
      <c r="P85" s="152"/>
      <c r="Q85" s="61"/>
      <c r="R85" s="152"/>
      <c r="S85" s="61"/>
      <c r="T85" s="61"/>
      <c r="U85" s="152"/>
      <c r="V85" s="61"/>
      <c r="W85" s="152"/>
      <c r="X85" s="152"/>
      <c r="Y85" s="153"/>
    </row>
    <row r="86" spans="1:25" ht="14.45" customHeight="1">
      <c r="A86" s="50" t="s">
        <v>243</v>
      </c>
      <c r="B86" s="45" t="s">
        <v>108</v>
      </c>
      <c r="C86" s="45" t="s">
        <v>108</v>
      </c>
      <c r="D86" s="51">
        <v>131</v>
      </c>
      <c r="E86" s="56">
        <v>42</v>
      </c>
      <c r="F86" s="56">
        <v>50</v>
      </c>
      <c r="G86" s="61">
        <v>49</v>
      </c>
      <c r="H86" s="152"/>
      <c r="I86" s="61"/>
      <c r="J86" s="61"/>
      <c r="K86" s="152"/>
      <c r="L86" s="61"/>
      <c r="M86" s="152"/>
      <c r="N86" s="61"/>
      <c r="O86" s="61"/>
      <c r="P86" s="152"/>
      <c r="Q86" s="61"/>
      <c r="R86" s="152"/>
      <c r="S86" s="61"/>
      <c r="T86" s="61"/>
      <c r="U86" s="152"/>
      <c r="V86" s="61"/>
      <c r="W86" s="152"/>
      <c r="X86" s="152"/>
      <c r="Y86" s="153"/>
    </row>
    <row r="87" spans="1:25" ht="14.45" customHeight="1">
      <c r="A87" s="50" t="s">
        <v>244</v>
      </c>
      <c r="B87" s="45" t="s">
        <v>704</v>
      </c>
      <c r="C87" s="45" t="s">
        <v>96</v>
      </c>
      <c r="D87" s="51">
        <v>205</v>
      </c>
      <c r="E87" s="56">
        <v>229</v>
      </c>
      <c r="F87" s="56">
        <v>237</v>
      </c>
      <c r="G87" s="61">
        <v>235</v>
      </c>
      <c r="H87" s="152"/>
      <c r="I87" s="61"/>
      <c r="J87" s="61"/>
      <c r="K87" s="152"/>
      <c r="L87" s="61"/>
      <c r="M87" s="152"/>
      <c r="N87" s="61"/>
      <c r="O87" s="61"/>
      <c r="P87" s="152"/>
      <c r="Q87" s="61"/>
      <c r="R87" s="152"/>
      <c r="S87" s="61"/>
      <c r="T87" s="61"/>
      <c r="U87" s="152"/>
      <c r="V87" s="61"/>
      <c r="W87" s="152"/>
      <c r="X87" s="152"/>
      <c r="Y87" s="153"/>
    </row>
    <row r="88" spans="1:25" ht="14.45" customHeight="1">
      <c r="A88" s="50" t="s">
        <v>246</v>
      </c>
      <c r="B88" s="45" t="s">
        <v>108</v>
      </c>
      <c r="C88" s="45" t="s">
        <v>108</v>
      </c>
      <c r="D88" s="51">
        <v>224</v>
      </c>
      <c r="E88" s="56">
        <v>60</v>
      </c>
      <c r="F88" s="56">
        <v>62</v>
      </c>
      <c r="G88" s="61">
        <v>61</v>
      </c>
      <c r="H88" s="152"/>
      <c r="I88" s="61"/>
      <c r="J88" s="61"/>
      <c r="K88" s="152"/>
      <c r="L88" s="61"/>
      <c r="M88" s="152"/>
      <c r="N88" s="61"/>
      <c r="O88" s="61"/>
      <c r="P88" s="152"/>
      <c r="Q88" s="61"/>
      <c r="R88" s="152"/>
      <c r="S88" s="61"/>
      <c r="T88" s="61"/>
      <c r="U88" s="152"/>
      <c r="V88" s="61"/>
      <c r="W88" s="152"/>
      <c r="X88" s="152"/>
      <c r="Y88" s="153"/>
    </row>
    <row r="89" spans="1:25" ht="14.45" customHeight="1">
      <c r="A89" s="50" t="s">
        <v>247</v>
      </c>
      <c r="B89" s="45" t="s">
        <v>703</v>
      </c>
      <c r="C89" s="45" t="s">
        <v>249</v>
      </c>
      <c r="D89" s="51">
        <v>176</v>
      </c>
      <c r="E89" s="56">
        <v>246</v>
      </c>
      <c r="F89" s="56">
        <v>267</v>
      </c>
      <c r="G89" s="61">
        <v>267</v>
      </c>
      <c r="H89" s="152"/>
      <c r="I89" s="61"/>
      <c r="J89" s="61"/>
      <c r="K89" s="152"/>
      <c r="L89" s="61"/>
      <c r="M89" s="152"/>
      <c r="N89" s="61"/>
      <c r="O89" s="61"/>
      <c r="P89" s="152"/>
      <c r="Q89" s="61"/>
      <c r="R89" s="152"/>
      <c r="S89" s="61"/>
      <c r="T89" s="61"/>
      <c r="U89" s="152"/>
      <c r="V89" s="61"/>
      <c r="W89" s="152"/>
      <c r="X89" s="152"/>
      <c r="Y89" s="153"/>
    </row>
    <row r="90" spans="1:25" ht="14.45" customHeight="1">
      <c r="A90" s="50" t="s">
        <v>250</v>
      </c>
      <c r="B90" s="45" t="s">
        <v>714</v>
      </c>
      <c r="C90" s="45" t="s">
        <v>223</v>
      </c>
      <c r="D90" s="51">
        <v>144</v>
      </c>
      <c r="E90" s="56">
        <v>166</v>
      </c>
      <c r="F90" s="56">
        <v>178</v>
      </c>
      <c r="G90" s="61">
        <v>179</v>
      </c>
      <c r="H90" s="152"/>
      <c r="I90" s="61"/>
      <c r="J90" s="61"/>
      <c r="K90" s="152"/>
      <c r="L90" s="61"/>
      <c r="M90" s="152"/>
      <c r="N90" s="61"/>
      <c r="O90" s="61"/>
      <c r="P90" s="152"/>
      <c r="Q90" s="61"/>
      <c r="R90" s="152"/>
      <c r="S90" s="61"/>
      <c r="T90" s="61"/>
      <c r="U90" s="152"/>
      <c r="V90" s="61"/>
      <c r="W90" s="152"/>
      <c r="X90" s="152"/>
      <c r="Y90" s="153"/>
    </row>
    <row r="91" spans="1:25" ht="14.45" customHeight="1">
      <c r="A91" s="50" t="s">
        <v>252</v>
      </c>
      <c r="B91" s="45" t="s">
        <v>714</v>
      </c>
      <c r="C91" s="45" t="s">
        <v>223</v>
      </c>
      <c r="D91" s="51">
        <v>144</v>
      </c>
      <c r="E91" s="56">
        <v>151</v>
      </c>
      <c r="F91" s="56">
        <v>172</v>
      </c>
      <c r="G91" s="61">
        <v>172</v>
      </c>
      <c r="H91" s="152"/>
      <c r="I91" s="61"/>
      <c r="J91" s="61"/>
      <c r="K91" s="152"/>
      <c r="L91" s="61"/>
      <c r="M91" s="152"/>
      <c r="N91" s="61"/>
      <c r="O91" s="61"/>
      <c r="P91" s="152"/>
      <c r="Q91" s="61"/>
      <c r="R91" s="152"/>
      <c r="S91" s="61"/>
      <c r="T91" s="61"/>
      <c r="U91" s="152"/>
      <c r="V91" s="61"/>
      <c r="W91" s="152"/>
      <c r="X91" s="152"/>
      <c r="Y91" s="153"/>
    </row>
    <row r="92" spans="1:25" ht="14.45" customHeight="1">
      <c r="A92" s="50" t="s">
        <v>253</v>
      </c>
      <c r="B92" s="45" t="s">
        <v>704</v>
      </c>
      <c r="C92" s="45" t="s">
        <v>96</v>
      </c>
      <c r="D92" s="51">
        <v>217</v>
      </c>
      <c r="E92" s="56">
        <v>165</v>
      </c>
      <c r="F92" s="56">
        <v>165</v>
      </c>
      <c r="G92" s="61">
        <v>164</v>
      </c>
      <c r="H92" s="152"/>
      <c r="I92" s="61"/>
      <c r="J92" s="61"/>
      <c r="K92" s="152"/>
      <c r="L92" s="61"/>
      <c r="M92" s="152"/>
      <c r="N92" s="61"/>
      <c r="O92" s="61"/>
      <c r="P92" s="152"/>
      <c r="Q92" s="61"/>
      <c r="R92" s="152"/>
      <c r="S92" s="61"/>
      <c r="T92" s="61"/>
      <c r="U92" s="152"/>
      <c r="V92" s="61"/>
      <c r="W92" s="152"/>
      <c r="X92" s="152"/>
      <c r="Y92" s="153"/>
    </row>
    <row r="93" spans="1:25" ht="14.45" customHeight="1">
      <c r="A93" s="50" t="s">
        <v>254</v>
      </c>
      <c r="B93" s="45" t="s">
        <v>710</v>
      </c>
      <c r="C93" s="45" t="s">
        <v>129</v>
      </c>
      <c r="D93" s="51">
        <v>134</v>
      </c>
      <c r="E93" s="56">
        <v>43</v>
      </c>
      <c r="F93" s="56">
        <v>43</v>
      </c>
      <c r="G93" s="61">
        <v>43</v>
      </c>
      <c r="H93" s="152"/>
      <c r="I93" s="61"/>
      <c r="J93" s="61"/>
      <c r="K93" s="152"/>
      <c r="L93" s="61"/>
      <c r="M93" s="152"/>
      <c r="N93" s="61"/>
      <c r="O93" s="61"/>
      <c r="P93" s="152"/>
      <c r="Q93" s="61"/>
      <c r="R93" s="152"/>
      <c r="S93" s="61"/>
      <c r="T93" s="61"/>
      <c r="U93" s="152"/>
      <c r="V93" s="61"/>
      <c r="W93" s="152"/>
      <c r="X93" s="152"/>
      <c r="Y93" s="153"/>
    </row>
    <row r="94" spans="1:25" ht="14.45" customHeight="1">
      <c r="A94" s="50" t="s">
        <v>255</v>
      </c>
      <c r="B94" s="45" t="s">
        <v>711</v>
      </c>
      <c r="C94" s="45" t="s">
        <v>91</v>
      </c>
      <c r="D94" s="51">
        <v>150</v>
      </c>
      <c r="E94" s="56">
        <v>65</v>
      </c>
      <c r="F94" s="56">
        <v>69</v>
      </c>
      <c r="G94" s="61">
        <v>69</v>
      </c>
      <c r="H94" s="152"/>
      <c r="I94" s="61"/>
      <c r="J94" s="61"/>
      <c r="K94" s="152"/>
      <c r="L94" s="61"/>
      <c r="M94" s="152"/>
      <c r="N94" s="61"/>
      <c r="O94" s="61"/>
      <c r="P94" s="152"/>
      <c r="Q94" s="61"/>
      <c r="R94" s="152"/>
      <c r="S94" s="61"/>
      <c r="T94" s="61"/>
      <c r="U94" s="152"/>
      <c r="V94" s="61"/>
      <c r="W94" s="152"/>
      <c r="X94" s="152"/>
      <c r="Y94" s="153"/>
    </row>
    <row r="95" spans="1:25" ht="14.45" customHeight="1">
      <c r="A95" s="50" t="s">
        <v>256</v>
      </c>
      <c r="B95" s="45" t="s">
        <v>705</v>
      </c>
      <c r="C95" s="45" t="s">
        <v>119</v>
      </c>
      <c r="D95" s="51">
        <v>102</v>
      </c>
      <c r="E95" s="56">
        <v>1049</v>
      </c>
      <c r="F95" s="56">
        <v>1154</v>
      </c>
      <c r="G95" s="61">
        <v>1157</v>
      </c>
      <c r="H95" s="152"/>
      <c r="I95" s="61"/>
      <c r="J95" s="61"/>
      <c r="K95" s="152"/>
      <c r="L95" s="61"/>
      <c r="M95" s="152"/>
      <c r="N95" s="61"/>
      <c r="O95" s="61"/>
      <c r="P95" s="152"/>
      <c r="Q95" s="61"/>
      <c r="R95" s="152"/>
      <c r="S95" s="61"/>
      <c r="T95" s="61"/>
      <c r="U95" s="152"/>
      <c r="V95" s="61"/>
      <c r="W95" s="152"/>
      <c r="X95" s="152"/>
      <c r="Y95" s="153"/>
    </row>
    <row r="96" spans="1:25" ht="14.45" customHeight="1">
      <c r="A96" s="50" t="s">
        <v>258</v>
      </c>
      <c r="B96" s="45" t="s">
        <v>108</v>
      </c>
      <c r="C96" s="45" t="s">
        <v>108</v>
      </c>
      <c r="D96" s="51">
        <v>175</v>
      </c>
      <c r="E96" s="56">
        <v>245</v>
      </c>
      <c r="F96" s="56">
        <v>247</v>
      </c>
      <c r="G96" s="61">
        <v>249</v>
      </c>
      <c r="H96" s="152"/>
      <c r="I96" s="61"/>
      <c r="J96" s="61"/>
      <c r="K96" s="152"/>
      <c r="L96" s="61"/>
      <c r="M96" s="152"/>
      <c r="N96" s="61"/>
      <c r="O96" s="61"/>
      <c r="P96" s="152"/>
      <c r="Q96" s="61"/>
      <c r="R96" s="152"/>
      <c r="S96" s="61"/>
      <c r="T96" s="61"/>
      <c r="U96" s="152"/>
      <c r="V96" s="61"/>
      <c r="W96" s="152"/>
      <c r="X96" s="152"/>
      <c r="Y96" s="153"/>
    </row>
    <row r="97" spans="1:25" ht="14.45" customHeight="1">
      <c r="A97" s="50" t="s">
        <v>259</v>
      </c>
      <c r="B97" s="45" t="s">
        <v>108</v>
      </c>
      <c r="C97" s="45" t="s">
        <v>108</v>
      </c>
      <c r="D97" s="51">
        <v>175</v>
      </c>
      <c r="E97" s="56">
        <v>66</v>
      </c>
      <c r="F97" s="56">
        <v>75</v>
      </c>
      <c r="G97" s="61">
        <v>75</v>
      </c>
      <c r="H97" s="152"/>
      <c r="I97" s="61"/>
      <c r="J97" s="61"/>
      <c r="K97" s="152"/>
      <c r="L97" s="61"/>
      <c r="M97" s="152"/>
      <c r="N97" s="61"/>
      <c r="O97" s="61"/>
      <c r="P97" s="152"/>
      <c r="Q97" s="61"/>
      <c r="R97" s="152"/>
      <c r="S97" s="61"/>
      <c r="T97" s="61"/>
      <c r="U97" s="152"/>
      <c r="V97" s="61"/>
      <c r="W97" s="152"/>
      <c r="X97" s="152"/>
      <c r="Y97" s="153"/>
    </row>
    <row r="98" spans="1:25" ht="14.45" customHeight="1">
      <c r="A98" s="50" t="s">
        <v>260</v>
      </c>
      <c r="B98" s="45" t="s">
        <v>108</v>
      </c>
      <c r="C98" s="45" t="s">
        <v>108</v>
      </c>
      <c r="D98" s="51">
        <v>131</v>
      </c>
      <c r="E98" s="56">
        <v>208</v>
      </c>
      <c r="F98" s="56">
        <v>208</v>
      </c>
      <c r="G98" s="61">
        <v>207</v>
      </c>
      <c r="H98" s="152"/>
      <c r="I98" s="61"/>
      <c r="J98" s="61"/>
      <c r="K98" s="152"/>
      <c r="L98" s="61"/>
      <c r="M98" s="152"/>
      <c r="N98" s="61"/>
      <c r="O98" s="61"/>
      <c r="P98" s="152"/>
      <c r="Q98" s="61"/>
      <c r="R98" s="152"/>
      <c r="S98" s="61"/>
      <c r="T98" s="61"/>
      <c r="U98" s="152"/>
      <c r="V98" s="61"/>
      <c r="W98" s="152"/>
      <c r="X98" s="152"/>
      <c r="Y98" s="153"/>
    </row>
    <row r="99" spans="1:25" ht="14.45" customHeight="1">
      <c r="A99" s="50" t="s">
        <v>261</v>
      </c>
      <c r="B99" s="45" t="s">
        <v>148</v>
      </c>
      <c r="C99" s="45" t="s">
        <v>148</v>
      </c>
      <c r="D99" s="51">
        <v>310</v>
      </c>
      <c r="E99" s="56">
        <v>0</v>
      </c>
      <c r="F99" s="56">
        <v>0</v>
      </c>
      <c r="G99" s="61">
        <v>0</v>
      </c>
      <c r="H99" s="152"/>
      <c r="I99" s="61"/>
      <c r="J99" s="61"/>
      <c r="K99" s="152"/>
      <c r="L99" s="61"/>
      <c r="M99" s="152"/>
      <c r="N99" s="61"/>
      <c r="O99" s="61"/>
      <c r="P99" s="152"/>
      <c r="Q99" s="61"/>
      <c r="R99" s="152"/>
      <c r="S99" s="61"/>
      <c r="T99" s="61"/>
      <c r="U99" s="152"/>
      <c r="V99" s="61"/>
      <c r="W99" s="152"/>
      <c r="X99" s="152"/>
      <c r="Y99" s="153"/>
    </row>
    <row r="100" spans="1:25" ht="14.45" customHeight="1">
      <c r="A100" s="50" t="s">
        <v>262</v>
      </c>
      <c r="B100" s="45" t="s">
        <v>704</v>
      </c>
      <c r="C100" s="45" t="s">
        <v>96</v>
      </c>
      <c r="D100" s="51">
        <v>203</v>
      </c>
      <c r="E100" s="56">
        <v>100</v>
      </c>
      <c r="F100" s="56">
        <v>107</v>
      </c>
      <c r="G100" s="61">
        <v>107</v>
      </c>
      <c r="H100" s="152"/>
      <c r="I100" s="61"/>
      <c r="J100" s="61"/>
      <c r="K100" s="152"/>
      <c r="L100" s="61"/>
      <c r="M100" s="152"/>
      <c r="N100" s="61"/>
      <c r="O100" s="61"/>
      <c r="P100" s="152"/>
      <c r="Q100" s="61"/>
      <c r="R100" s="152"/>
      <c r="S100" s="61"/>
      <c r="T100" s="61"/>
      <c r="U100" s="152"/>
      <c r="V100" s="61"/>
      <c r="W100" s="152"/>
      <c r="X100" s="152"/>
      <c r="Y100" s="153"/>
    </row>
    <row r="101" spans="1:25" ht="14.45" customHeight="1">
      <c r="A101" s="50" t="s">
        <v>263</v>
      </c>
      <c r="B101" s="45" t="s">
        <v>108</v>
      </c>
      <c r="C101" s="45" t="s">
        <v>108</v>
      </c>
      <c r="D101" s="51">
        <v>175</v>
      </c>
      <c r="E101" s="56">
        <v>317</v>
      </c>
      <c r="F101" s="56">
        <v>339</v>
      </c>
      <c r="G101" s="61">
        <v>338</v>
      </c>
      <c r="H101" s="152"/>
      <c r="I101" s="61"/>
      <c r="J101" s="61"/>
      <c r="K101" s="152"/>
      <c r="L101" s="61"/>
      <c r="M101" s="152"/>
      <c r="N101" s="61"/>
      <c r="O101" s="61"/>
      <c r="P101" s="152"/>
      <c r="Q101" s="61"/>
      <c r="R101" s="152"/>
      <c r="S101" s="61"/>
      <c r="T101" s="61"/>
      <c r="U101" s="152"/>
      <c r="V101" s="61"/>
      <c r="W101" s="152"/>
      <c r="X101" s="152"/>
      <c r="Y101" s="153"/>
    </row>
    <row r="102" spans="1:25" ht="14.45" customHeight="1">
      <c r="A102" s="50" t="s">
        <v>264</v>
      </c>
      <c r="B102" s="45" t="s">
        <v>108</v>
      </c>
      <c r="C102" s="45" t="s">
        <v>108</v>
      </c>
      <c r="D102" s="51">
        <v>131</v>
      </c>
      <c r="E102" s="56">
        <v>29</v>
      </c>
      <c r="F102" s="56">
        <v>45</v>
      </c>
      <c r="G102" s="61">
        <v>45</v>
      </c>
      <c r="H102" s="152"/>
      <c r="I102" s="61"/>
      <c r="J102" s="61"/>
      <c r="K102" s="152"/>
      <c r="L102" s="61"/>
      <c r="M102" s="152"/>
      <c r="N102" s="61"/>
      <c r="O102" s="61"/>
      <c r="P102" s="152"/>
      <c r="Q102" s="61"/>
      <c r="R102" s="152"/>
      <c r="S102" s="61"/>
      <c r="T102" s="61"/>
      <c r="U102" s="152"/>
      <c r="V102" s="61"/>
      <c r="W102" s="152"/>
      <c r="X102" s="152"/>
      <c r="Y102" s="153"/>
    </row>
    <row r="103" spans="1:25" ht="14.45" customHeight="1">
      <c r="A103" s="50" t="s">
        <v>265</v>
      </c>
      <c r="B103" s="45" t="s">
        <v>108</v>
      </c>
      <c r="C103" s="45" t="s">
        <v>108</v>
      </c>
      <c r="D103" s="51">
        <v>131</v>
      </c>
      <c r="E103" s="56">
        <v>337</v>
      </c>
      <c r="F103" s="56">
        <v>337</v>
      </c>
      <c r="G103" s="61">
        <v>337</v>
      </c>
      <c r="H103" s="152"/>
      <c r="I103" s="61"/>
      <c r="J103" s="61"/>
      <c r="K103" s="152"/>
      <c r="L103" s="61"/>
      <c r="M103" s="152"/>
      <c r="N103" s="61"/>
      <c r="O103" s="61"/>
      <c r="P103" s="152"/>
      <c r="Q103" s="61"/>
      <c r="R103" s="152"/>
      <c r="S103" s="61"/>
      <c r="T103" s="61"/>
      <c r="U103" s="152"/>
      <c r="V103" s="61"/>
      <c r="W103" s="152"/>
      <c r="X103" s="152"/>
      <c r="Y103" s="153"/>
    </row>
    <row r="104" spans="1:25" ht="14.45" customHeight="1">
      <c r="A104" s="50" t="s">
        <v>266</v>
      </c>
      <c r="B104" s="45" t="s">
        <v>108</v>
      </c>
      <c r="C104" s="45" t="s">
        <v>108</v>
      </c>
      <c r="D104" s="51">
        <v>175</v>
      </c>
      <c r="E104" s="56">
        <v>3</v>
      </c>
      <c r="F104" s="56">
        <v>6</v>
      </c>
      <c r="G104" s="61">
        <v>6</v>
      </c>
      <c r="H104" s="152"/>
      <c r="I104" s="61"/>
      <c r="J104" s="61"/>
      <c r="K104" s="152"/>
      <c r="L104" s="61"/>
      <c r="M104" s="152"/>
      <c r="N104" s="61"/>
      <c r="O104" s="61"/>
      <c r="P104" s="152"/>
      <c r="Q104" s="61"/>
      <c r="R104" s="152"/>
      <c r="S104" s="61"/>
      <c r="T104" s="61"/>
      <c r="U104" s="152"/>
      <c r="V104" s="61"/>
      <c r="W104" s="152"/>
      <c r="X104" s="152"/>
      <c r="Y104" s="153"/>
    </row>
    <row r="105" spans="1:25" ht="14.45" customHeight="1">
      <c r="A105" s="50" t="s">
        <v>267</v>
      </c>
      <c r="B105" s="45" t="s">
        <v>108</v>
      </c>
      <c r="C105" s="45" t="s">
        <v>108</v>
      </c>
      <c r="D105" s="51">
        <v>175</v>
      </c>
      <c r="E105" s="56">
        <v>136</v>
      </c>
      <c r="F105" s="56">
        <v>138</v>
      </c>
      <c r="G105" s="61">
        <v>138</v>
      </c>
      <c r="H105" s="152"/>
      <c r="I105" s="61"/>
      <c r="J105" s="61"/>
      <c r="K105" s="152"/>
      <c r="L105" s="61"/>
      <c r="M105" s="152"/>
      <c r="N105" s="61"/>
      <c r="O105" s="61"/>
      <c r="P105" s="152"/>
      <c r="Q105" s="61"/>
      <c r="R105" s="152"/>
      <c r="S105" s="61"/>
      <c r="T105" s="61"/>
      <c r="U105" s="152"/>
      <c r="V105" s="61"/>
      <c r="W105" s="152"/>
      <c r="X105" s="152"/>
      <c r="Y105" s="153"/>
    </row>
    <row r="106" spans="1:25" ht="14.45" customHeight="1">
      <c r="A106" s="50" t="s">
        <v>269</v>
      </c>
      <c r="B106" s="45" t="s">
        <v>704</v>
      </c>
      <c r="C106" s="45" t="s">
        <v>96</v>
      </c>
      <c r="D106" s="51">
        <v>113</v>
      </c>
      <c r="E106" s="56">
        <v>8</v>
      </c>
      <c r="F106" s="56">
        <v>8</v>
      </c>
      <c r="G106" s="61">
        <v>8</v>
      </c>
      <c r="H106" s="152"/>
      <c r="I106" s="61"/>
      <c r="J106" s="61"/>
      <c r="K106" s="152"/>
      <c r="L106" s="61"/>
      <c r="M106" s="152"/>
      <c r="N106" s="61"/>
      <c r="O106" s="61"/>
      <c r="P106" s="152"/>
      <c r="Q106" s="61"/>
      <c r="R106" s="152"/>
      <c r="S106" s="61"/>
      <c r="T106" s="61"/>
      <c r="U106" s="152"/>
      <c r="V106" s="61"/>
      <c r="W106" s="152"/>
      <c r="X106" s="152"/>
      <c r="Y106" s="153"/>
    </row>
    <row r="107" spans="1:25" ht="14.45" customHeight="1">
      <c r="A107" s="50" t="s">
        <v>696</v>
      </c>
      <c r="B107" s="45" t="s">
        <v>715</v>
      </c>
      <c r="C107" s="45" t="s">
        <v>715</v>
      </c>
      <c r="D107" s="51">
        <v>135</v>
      </c>
      <c r="E107" s="56">
        <v>0</v>
      </c>
      <c r="F107" s="56">
        <v>0</v>
      </c>
      <c r="G107" s="61">
        <v>0</v>
      </c>
      <c r="H107" s="152"/>
      <c r="I107" s="61"/>
      <c r="J107" s="61"/>
      <c r="K107" s="152"/>
      <c r="L107" s="61"/>
      <c r="M107" s="152"/>
      <c r="N107" s="61"/>
      <c r="O107" s="61"/>
      <c r="P107" s="152"/>
      <c r="Q107" s="61"/>
      <c r="R107" s="152"/>
      <c r="S107" s="61"/>
      <c r="T107" s="61"/>
      <c r="U107" s="152"/>
      <c r="V107" s="61"/>
      <c r="W107" s="152"/>
      <c r="X107" s="152"/>
      <c r="Y107" s="153"/>
    </row>
    <row r="108" spans="1:25" ht="14.45" customHeight="1">
      <c r="A108" s="50" t="s">
        <v>272</v>
      </c>
      <c r="B108" s="45" t="s">
        <v>709</v>
      </c>
      <c r="C108" s="45" t="s">
        <v>137</v>
      </c>
      <c r="D108" s="51">
        <v>149</v>
      </c>
      <c r="E108" s="56">
        <v>1127</v>
      </c>
      <c r="F108" s="56">
        <v>1090</v>
      </c>
      <c r="G108" s="61">
        <v>1058</v>
      </c>
      <c r="H108" s="152"/>
      <c r="I108" s="61"/>
      <c r="J108" s="61"/>
      <c r="K108" s="152"/>
      <c r="L108" s="61"/>
      <c r="M108" s="152"/>
      <c r="N108" s="61"/>
      <c r="O108" s="61"/>
      <c r="P108" s="152"/>
      <c r="Q108" s="61"/>
      <c r="R108" s="152"/>
      <c r="S108" s="61"/>
      <c r="T108" s="61"/>
      <c r="U108" s="152"/>
      <c r="V108" s="61"/>
      <c r="W108" s="152"/>
      <c r="X108" s="152"/>
      <c r="Y108" s="153"/>
    </row>
    <row r="109" spans="1:25" ht="14.45" customHeight="1">
      <c r="A109" s="50" t="s">
        <v>273</v>
      </c>
      <c r="B109" s="45" t="s">
        <v>710</v>
      </c>
      <c r="C109" s="45" t="s">
        <v>91</v>
      </c>
      <c r="D109" s="51">
        <v>192</v>
      </c>
      <c r="E109" s="56">
        <v>60</v>
      </c>
      <c r="F109" s="56">
        <v>60</v>
      </c>
      <c r="G109" s="61">
        <v>70</v>
      </c>
      <c r="H109" s="152"/>
      <c r="I109" s="61"/>
      <c r="J109" s="61"/>
      <c r="K109" s="152"/>
      <c r="L109" s="61"/>
      <c r="M109" s="152"/>
      <c r="N109" s="61"/>
      <c r="O109" s="61"/>
      <c r="P109" s="152"/>
      <c r="Q109" s="61"/>
      <c r="R109" s="152"/>
      <c r="S109" s="61"/>
      <c r="T109" s="61"/>
      <c r="U109" s="152"/>
      <c r="V109" s="61"/>
      <c r="W109" s="152"/>
      <c r="X109" s="152"/>
      <c r="Y109" s="153"/>
    </row>
    <row r="110" spans="1:25" ht="14.45" customHeight="1">
      <c r="A110" s="50" t="s">
        <v>274</v>
      </c>
      <c r="B110" s="45" t="s">
        <v>711</v>
      </c>
      <c r="C110" s="45" t="s">
        <v>91</v>
      </c>
      <c r="D110" s="51">
        <v>172</v>
      </c>
      <c r="E110" s="56">
        <v>44</v>
      </c>
      <c r="F110" s="56">
        <v>50</v>
      </c>
      <c r="G110" s="61">
        <v>50</v>
      </c>
      <c r="H110" s="152"/>
      <c r="I110" s="61"/>
      <c r="J110" s="61"/>
      <c r="K110" s="152"/>
      <c r="L110" s="61"/>
      <c r="M110" s="152"/>
      <c r="N110" s="61"/>
      <c r="O110" s="61"/>
      <c r="P110" s="152"/>
      <c r="Q110" s="61"/>
      <c r="R110" s="152"/>
      <c r="S110" s="61"/>
      <c r="T110" s="61"/>
      <c r="U110" s="152"/>
      <c r="V110" s="61"/>
      <c r="W110" s="152"/>
      <c r="X110" s="152"/>
      <c r="Y110" s="153"/>
    </row>
    <row r="111" spans="1:25" ht="14.45" customHeight="1">
      <c r="A111" s="50" t="s">
        <v>275</v>
      </c>
      <c r="B111" s="45" t="s">
        <v>704</v>
      </c>
      <c r="C111" s="45" t="s">
        <v>96</v>
      </c>
      <c r="D111" s="51">
        <v>181</v>
      </c>
      <c r="E111" s="56">
        <v>0</v>
      </c>
      <c r="F111" s="56">
        <v>0</v>
      </c>
      <c r="G111" s="61">
        <v>0</v>
      </c>
      <c r="H111" s="152"/>
      <c r="I111" s="61"/>
      <c r="J111" s="61"/>
      <c r="K111" s="152"/>
      <c r="L111" s="61"/>
      <c r="M111" s="152"/>
      <c r="N111" s="61"/>
      <c r="O111" s="61"/>
      <c r="P111" s="152"/>
      <c r="Q111" s="61"/>
      <c r="R111" s="152"/>
      <c r="S111" s="61"/>
      <c r="T111" s="61"/>
      <c r="U111" s="152"/>
      <c r="V111" s="61"/>
      <c r="W111" s="152"/>
      <c r="X111" s="152"/>
      <c r="Y111" s="153"/>
    </row>
    <row r="112" spans="1:25" ht="14.45" customHeight="1">
      <c r="A112" s="50" t="s">
        <v>276</v>
      </c>
      <c r="B112" s="45" t="s">
        <v>709</v>
      </c>
      <c r="C112" s="45" t="s">
        <v>137</v>
      </c>
      <c r="D112" s="51">
        <v>149</v>
      </c>
      <c r="E112" s="56">
        <v>14</v>
      </c>
      <c r="F112" s="56">
        <v>15</v>
      </c>
      <c r="G112" s="61">
        <v>16</v>
      </c>
      <c r="H112" s="152"/>
      <c r="I112" s="61"/>
      <c r="J112" s="61"/>
      <c r="K112" s="152"/>
      <c r="L112" s="61"/>
      <c r="M112" s="152"/>
      <c r="N112" s="61"/>
      <c r="O112" s="61"/>
      <c r="P112" s="152"/>
      <c r="Q112" s="61"/>
      <c r="R112" s="152"/>
      <c r="S112" s="61"/>
      <c r="T112" s="61"/>
      <c r="U112" s="152"/>
      <c r="V112" s="61"/>
      <c r="W112" s="152"/>
      <c r="X112" s="152"/>
      <c r="Y112" s="153"/>
    </row>
    <row r="113" spans="1:25" ht="14.45" customHeight="1">
      <c r="A113" s="50" t="s">
        <v>722</v>
      </c>
      <c r="B113" s="45" t="s">
        <v>703</v>
      </c>
      <c r="C113" s="45" t="s">
        <v>145</v>
      </c>
      <c r="D113" s="51">
        <v>216</v>
      </c>
      <c r="E113" s="56">
        <v>0</v>
      </c>
      <c r="F113" s="56">
        <v>93</v>
      </c>
      <c r="G113" s="61">
        <v>93</v>
      </c>
      <c r="H113" s="152"/>
      <c r="I113" s="61"/>
      <c r="J113" s="61"/>
      <c r="K113" s="152"/>
      <c r="L113" s="61"/>
      <c r="M113" s="152"/>
      <c r="N113" s="61"/>
      <c r="O113" s="61"/>
      <c r="P113" s="152"/>
      <c r="Q113" s="61"/>
      <c r="R113" s="152"/>
      <c r="S113" s="61"/>
      <c r="T113" s="61"/>
      <c r="U113" s="152"/>
      <c r="V113" s="61"/>
      <c r="W113" s="152"/>
      <c r="X113" s="152"/>
      <c r="Y113" s="153"/>
    </row>
    <row r="114" spans="1:25" ht="14.45" customHeight="1">
      <c r="A114" s="50" t="s">
        <v>277</v>
      </c>
      <c r="B114" s="45" t="s">
        <v>713</v>
      </c>
      <c r="C114" s="45" t="s">
        <v>187</v>
      </c>
      <c r="D114" s="51">
        <v>129</v>
      </c>
      <c r="E114" s="56">
        <v>358</v>
      </c>
      <c r="F114" s="56">
        <v>405</v>
      </c>
      <c r="G114" s="61">
        <v>405</v>
      </c>
      <c r="H114" s="152"/>
      <c r="I114" s="61"/>
      <c r="J114" s="61"/>
      <c r="K114" s="152"/>
      <c r="L114" s="61"/>
      <c r="M114" s="152"/>
      <c r="N114" s="61"/>
      <c r="O114" s="61"/>
      <c r="P114" s="152"/>
      <c r="Q114" s="61"/>
      <c r="R114" s="152"/>
      <c r="S114" s="61"/>
      <c r="T114" s="61"/>
      <c r="U114" s="152"/>
      <c r="V114" s="61"/>
      <c r="W114" s="152"/>
      <c r="X114" s="152"/>
      <c r="Y114" s="153"/>
    </row>
    <row r="115" spans="1:25" ht="14.45" customHeight="1">
      <c r="A115" s="50" t="s">
        <v>698</v>
      </c>
      <c r="B115" s="45" t="s">
        <v>710</v>
      </c>
      <c r="C115" s="45" t="s">
        <v>91</v>
      </c>
      <c r="D115" s="51">
        <v>192</v>
      </c>
      <c r="E115" s="56">
        <v>0</v>
      </c>
      <c r="F115" s="56">
        <v>1949</v>
      </c>
      <c r="G115" s="61">
        <v>1939</v>
      </c>
      <c r="H115" s="152"/>
      <c r="I115" s="61"/>
      <c r="J115" s="61"/>
      <c r="K115" s="152"/>
      <c r="L115" s="61"/>
      <c r="M115" s="152"/>
      <c r="N115" s="61"/>
      <c r="O115" s="61"/>
      <c r="P115" s="152"/>
      <c r="Q115" s="61"/>
      <c r="R115" s="152"/>
      <c r="S115" s="61"/>
      <c r="T115" s="61"/>
      <c r="U115" s="152"/>
      <c r="V115" s="61"/>
      <c r="W115" s="152"/>
      <c r="X115" s="152"/>
      <c r="Y115" s="153"/>
    </row>
    <row r="116" spans="1:25" ht="14.45" customHeight="1">
      <c r="A116" s="50" t="s">
        <v>278</v>
      </c>
      <c r="B116" s="45" t="s">
        <v>709</v>
      </c>
      <c r="C116" s="45" t="s">
        <v>137</v>
      </c>
      <c r="D116" s="51">
        <v>149</v>
      </c>
      <c r="E116" s="56">
        <v>821</v>
      </c>
      <c r="F116" s="56">
        <v>785</v>
      </c>
      <c r="G116" s="61">
        <v>746</v>
      </c>
      <c r="H116" s="152"/>
      <c r="I116" s="61"/>
      <c r="J116" s="61"/>
      <c r="K116" s="152"/>
      <c r="L116" s="61"/>
      <c r="M116" s="152"/>
      <c r="N116" s="61"/>
      <c r="O116" s="61"/>
      <c r="P116" s="152"/>
      <c r="Q116" s="61"/>
      <c r="R116" s="152"/>
      <c r="S116" s="61"/>
      <c r="T116" s="61"/>
      <c r="U116" s="152"/>
      <c r="V116" s="61"/>
      <c r="W116" s="152"/>
      <c r="X116" s="152"/>
      <c r="Y116" s="153"/>
    </row>
    <row r="117" spans="1:25" ht="14.45" customHeight="1">
      <c r="A117" s="50" t="s">
        <v>721</v>
      </c>
      <c r="B117" s="45" t="s">
        <v>704</v>
      </c>
      <c r="C117" s="45" t="s">
        <v>91</v>
      </c>
      <c r="D117" s="51">
        <v>190</v>
      </c>
      <c r="E117" s="56">
        <v>1809</v>
      </c>
      <c r="F117" s="56">
        <v>1778</v>
      </c>
      <c r="G117" s="61">
        <v>1757</v>
      </c>
      <c r="H117" s="152"/>
      <c r="I117" s="61"/>
      <c r="J117" s="61"/>
      <c r="K117" s="152"/>
      <c r="L117" s="61"/>
      <c r="M117" s="152"/>
      <c r="N117" s="61"/>
      <c r="O117" s="61"/>
      <c r="P117" s="152"/>
      <c r="Q117" s="61"/>
      <c r="R117" s="152"/>
      <c r="S117" s="61"/>
      <c r="T117" s="61"/>
      <c r="U117" s="152"/>
      <c r="V117" s="61"/>
      <c r="W117" s="152"/>
      <c r="X117" s="152"/>
      <c r="Y117" s="153"/>
    </row>
    <row r="118" spans="1:25" ht="14.45" customHeight="1">
      <c r="A118" s="50" t="s">
        <v>280</v>
      </c>
      <c r="B118" s="45" t="s">
        <v>711</v>
      </c>
      <c r="C118" s="45" t="s">
        <v>91</v>
      </c>
      <c r="D118" s="51">
        <v>172</v>
      </c>
      <c r="E118" s="56">
        <v>1264</v>
      </c>
      <c r="F118" s="56">
        <v>1332</v>
      </c>
      <c r="G118" s="61">
        <v>1332</v>
      </c>
      <c r="H118" s="152"/>
      <c r="I118" s="61"/>
      <c r="J118" s="61"/>
      <c r="K118" s="152"/>
      <c r="L118" s="61"/>
      <c r="M118" s="152"/>
      <c r="N118" s="61"/>
      <c r="O118" s="61"/>
      <c r="P118" s="152"/>
      <c r="Q118" s="61"/>
      <c r="R118" s="152"/>
      <c r="S118" s="61"/>
      <c r="T118" s="61"/>
      <c r="U118" s="152"/>
      <c r="V118" s="61"/>
      <c r="W118" s="152"/>
      <c r="X118" s="152"/>
      <c r="Y118" s="153"/>
    </row>
    <row r="119" spans="1:25" ht="14.45" customHeight="1">
      <c r="A119" s="50" t="s">
        <v>281</v>
      </c>
      <c r="B119" s="45" t="s">
        <v>704</v>
      </c>
      <c r="C119" s="45" t="s">
        <v>91</v>
      </c>
      <c r="D119" s="51">
        <v>190</v>
      </c>
      <c r="E119" s="56">
        <v>929</v>
      </c>
      <c r="F119" s="56">
        <v>1012</v>
      </c>
      <c r="G119" s="61">
        <v>996</v>
      </c>
      <c r="H119" s="152"/>
      <c r="I119" s="61"/>
      <c r="J119" s="61"/>
      <c r="K119" s="152"/>
      <c r="L119" s="61"/>
      <c r="M119" s="152"/>
      <c r="N119" s="61"/>
      <c r="O119" s="61"/>
      <c r="P119" s="152"/>
      <c r="Q119" s="61"/>
      <c r="R119" s="152"/>
      <c r="S119" s="61"/>
      <c r="T119" s="61"/>
      <c r="U119" s="152"/>
      <c r="V119" s="61"/>
      <c r="W119" s="152"/>
      <c r="X119" s="152"/>
      <c r="Y119" s="153"/>
    </row>
    <row r="120" spans="1:25" ht="14.45" customHeight="1">
      <c r="A120" s="50" t="s">
        <v>720</v>
      </c>
      <c r="B120" s="45" t="s">
        <v>704</v>
      </c>
      <c r="C120" s="45" t="s">
        <v>96</v>
      </c>
      <c r="D120" s="51">
        <v>159</v>
      </c>
      <c r="E120" s="56">
        <v>1566</v>
      </c>
      <c r="F120" s="56">
        <v>1542</v>
      </c>
      <c r="G120" s="61">
        <v>1507</v>
      </c>
      <c r="H120" s="152"/>
      <c r="I120" s="61"/>
      <c r="J120" s="61"/>
      <c r="K120" s="152"/>
      <c r="L120" s="61"/>
      <c r="M120" s="152"/>
      <c r="N120" s="61"/>
      <c r="O120" s="61"/>
      <c r="P120" s="152"/>
      <c r="Q120" s="61"/>
      <c r="R120" s="152"/>
      <c r="S120" s="61"/>
      <c r="T120" s="61"/>
      <c r="U120" s="152"/>
      <c r="V120" s="61"/>
      <c r="W120" s="152"/>
      <c r="X120" s="152"/>
      <c r="Y120" s="153"/>
    </row>
    <row r="121" spans="1:25" ht="14.45" customHeight="1">
      <c r="A121" s="50" t="s">
        <v>283</v>
      </c>
      <c r="B121" s="45" t="s">
        <v>713</v>
      </c>
      <c r="C121" s="45" t="s">
        <v>187</v>
      </c>
      <c r="D121" s="51">
        <v>129</v>
      </c>
      <c r="E121" s="56">
        <v>85</v>
      </c>
      <c r="F121" s="56">
        <v>92</v>
      </c>
      <c r="G121" s="61">
        <v>92</v>
      </c>
      <c r="H121" s="152"/>
      <c r="I121" s="61"/>
      <c r="J121" s="61"/>
      <c r="K121" s="152"/>
      <c r="L121" s="61"/>
      <c r="M121" s="152"/>
      <c r="N121" s="61"/>
      <c r="O121" s="61"/>
      <c r="P121" s="152"/>
      <c r="Q121" s="61"/>
      <c r="R121" s="152"/>
      <c r="S121" s="61"/>
      <c r="T121" s="61"/>
      <c r="U121" s="152"/>
      <c r="V121" s="61"/>
      <c r="W121" s="152"/>
      <c r="X121" s="152"/>
      <c r="Y121" s="153"/>
    </row>
    <row r="122" spans="1:25" ht="14.45" customHeight="1">
      <c r="A122" s="50" t="s">
        <v>284</v>
      </c>
      <c r="B122" s="45" t="s">
        <v>711</v>
      </c>
      <c r="C122" s="45" t="s">
        <v>91</v>
      </c>
      <c r="D122" s="51">
        <v>172</v>
      </c>
      <c r="E122" s="56">
        <v>10</v>
      </c>
      <c r="F122" s="56">
        <v>10</v>
      </c>
      <c r="G122" s="61">
        <v>10</v>
      </c>
      <c r="H122" s="152"/>
      <c r="I122" s="61"/>
      <c r="J122" s="61"/>
      <c r="K122" s="152"/>
      <c r="L122" s="61"/>
      <c r="M122" s="152"/>
      <c r="N122" s="61"/>
      <c r="O122" s="61"/>
      <c r="P122" s="152"/>
      <c r="Q122" s="61"/>
      <c r="R122" s="152"/>
      <c r="S122" s="61"/>
      <c r="T122" s="61"/>
      <c r="U122" s="152"/>
      <c r="V122" s="61"/>
      <c r="W122" s="152"/>
      <c r="X122" s="152"/>
      <c r="Y122" s="153"/>
    </row>
    <row r="123" spans="1:25" ht="14.45" customHeight="1">
      <c r="A123" s="50" t="s">
        <v>285</v>
      </c>
      <c r="B123" s="45" t="s">
        <v>709</v>
      </c>
      <c r="C123" s="45" t="s">
        <v>137</v>
      </c>
      <c r="D123" s="51">
        <v>149</v>
      </c>
      <c r="E123" s="56">
        <v>237</v>
      </c>
      <c r="F123" s="56">
        <v>237</v>
      </c>
      <c r="G123" s="61">
        <v>236</v>
      </c>
      <c r="H123" s="152"/>
      <c r="I123" s="61"/>
      <c r="J123" s="61"/>
      <c r="K123" s="152"/>
      <c r="L123" s="61"/>
      <c r="M123" s="152"/>
      <c r="N123" s="61"/>
      <c r="O123" s="61"/>
      <c r="P123" s="152"/>
      <c r="Q123" s="61"/>
      <c r="R123" s="152"/>
      <c r="S123" s="61"/>
      <c r="T123" s="61"/>
      <c r="U123" s="152"/>
      <c r="V123" s="61"/>
      <c r="W123" s="152"/>
      <c r="X123" s="152"/>
      <c r="Y123" s="153"/>
    </row>
    <row r="124" spans="1:25" ht="14.45" customHeight="1">
      <c r="A124" s="50" t="s">
        <v>286</v>
      </c>
      <c r="B124" s="45" t="s">
        <v>708</v>
      </c>
      <c r="C124" s="45" t="s">
        <v>88</v>
      </c>
      <c r="D124" s="51">
        <v>204</v>
      </c>
      <c r="E124" s="56">
        <v>147</v>
      </c>
      <c r="F124" s="56">
        <v>145</v>
      </c>
      <c r="G124" s="61">
        <v>141</v>
      </c>
      <c r="H124" s="152"/>
      <c r="I124" s="61"/>
      <c r="J124" s="61"/>
      <c r="K124" s="152"/>
      <c r="L124" s="61"/>
      <c r="M124" s="152"/>
      <c r="N124" s="61"/>
      <c r="O124" s="61"/>
      <c r="P124" s="152"/>
      <c r="Q124" s="61"/>
      <c r="R124" s="152"/>
      <c r="S124" s="61"/>
      <c r="T124" s="61"/>
      <c r="U124" s="152"/>
      <c r="V124" s="61"/>
      <c r="W124" s="152"/>
      <c r="X124" s="152"/>
      <c r="Y124" s="153"/>
    </row>
    <row r="125" spans="1:25" ht="14.45" customHeight="1">
      <c r="A125" s="50" t="s">
        <v>287</v>
      </c>
      <c r="B125" s="45" t="s">
        <v>711</v>
      </c>
      <c r="C125" s="45" t="s">
        <v>91</v>
      </c>
      <c r="D125" s="51">
        <v>172</v>
      </c>
      <c r="E125" s="56">
        <v>181</v>
      </c>
      <c r="F125" s="56">
        <v>208</v>
      </c>
      <c r="G125" s="61">
        <v>208</v>
      </c>
      <c r="H125" s="152"/>
      <c r="I125" s="61"/>
      <c r="J125" s="61"/>
      <c r="K125" s="152"/>
      <c r="L125" s="61"/>
      <c r="M125" s="152"/>
      <c r="N125" s="61"/>
      <c r="O125" s="61"/>
      <c r="P125" s="152"/>
      <c r="Q125" s="61"/>
      <c r="R125" s="152"/>
      <c r="S125" s="61"/>
      <c r="T125" s="61"/>
      <c r="U125" s="152"/>
      <c r="V125" s="61"/>
      <c r="W125" s="152"/>
      <c r="X125" s="152"/>
      <c r="Y125" s="153"/>
    </row>
    <row r="126" spans="1:25" ht="14.45" customHeight="1">
      <c r="A126" s="50" t="s">
        <v>288</v>
      </c>
      <c r="B126" s="45" t="s">
        <v>704</v>
      </c>
      <c r="C126" s="45" t="s">
        <v>96</v>
      </c>
      <c r="D126" s="51">
        <v>181</v>
      </c>
      <c r="E126" s="56">
        <v>541</v>
      </c>
      <c r="F126" s="56">
        <v>533</v>
      </c>
      <c r="G126" s="61">
        <v>522</v>
      </c>
      <c r="H126" s="152"/>
      <c r="I126" s="61"/>
      <c r="J126" s="61"/>
      <c r="K126" s="152"/>
      <c r="L126" s="61"/>
      <c r="M126" s="152"/>
      <c r="N126" s="61"/>
      <c r="O126" s="61"/>
      <c r="P126" s="152"/>
      <c r="Q126" s="61"/>
      <c r="R126" s="152"/>
      <c r="S126" s="61"/>
      <c r="T126" s="61"/>
      <c r="U126" s="152"/>
      <c r="V126" s="61"/>
      <c r="W126" s="152"/>
      <c r="X126" s="152"/>
      <c r="Y126" s="153"/>
    </row>
    <row r="127" spans="1:25" ht="14.45" customHeight="1">
      <c r="A127" s="50" t="s">
        <v>289</v>
      </c>
      <c r="B127" s="45" t="s">
        <v>709</v>
      </c>
      <c r="C127" s="45" t="s">
        <v>137</v>
      </c>
      <c r="D127" s="51">
        <v>215</v>
      </c>
      <c r="E127" s="56">
        <v>4</v>
      </c>
      <c r="F127" s="56">
        <v>7</v>
      </c>
      <c r="G127" s="61">
        <v>6</v>
      </c>
      <c r="H127" s="152"/>
      <c r="I127" s="61"/>
      <c r="J127" s="61"/>
      <c r="K127" s="152"/>
      <c r="L127" s="61"/>
      <c r="M127" s="152"/>
      <c r="N127" s="61"/>
      <c r="O127" s="61"/>
      <c r="P127" s="152"/>
      <c r="Q127" s="61"/>
      <c r="R127" s="152"/>
      <c r="S127" s="61"/>
      <c r="T127" s="61"/>
      <c r="U127" s="152"/>
      <c r="V127" s="61"/>
      <c r="W127" s="152"/>
      <c r="X127" s="152"/>
      <c r="Y127" s="153"/>
    </row>
    <row r="128" spans="1:25" ht="14.45" customHeight="1">
      <c r="A128" s="50" t="s">
        <v>291</v>
      </c>
      <c r="B128" s="45" t="s">
        <v>713</v>
      </c>
      <c r="C128" s="45" t="s">
        <v>187</v>
      </c>
      <c r="D128" s="51">
        <v>129</v>
      </c>
      <c r="E128" s="56">
        <v>60</v>
      </c>
      <c r="F128" s="56">
        <v>73</v>
      </c>
      <c r="G128" s="61">
        <v>73</v>
      </c>
      <c r="H128" s="152"/>
      <c r="I128" s="61"/>
      <c r="J128" s="61"/>
      <c r="K128" s="152"/>
      <c r="L128" s="61"/>
      <c r="M128" s="152"/>
      <c r="N128" s="61"/>
      <c r="O128" s="61"/>
      <c r="P128" s="152"/>
      <c r="Q128" s="61"/>
      <c r="R128" s="152"/>
      <c r="S128" s="61"/>
      <c r="T128" s="61"/>
      <c r="U128" s="152"/>
      <c r="V128" s="61"/>
      <c r="W128" s="152"/>
      <c r="X128" s="152"/>
      <c r="Y128" s="153"/>
    </row>
    <row r="129" spans="1:25" ht="14.45" customHeight="1">
      <c r="A129" s="50" t="s">
        <v>292</v>
      </c>
      <c r="B129" s="45" t="s">
        <v>714</v>
      </c>
      <c r="C129" s="45" t="s">
        <v>294</v>
      </c>
      <c r="D129" s="51">
        <v>169</v>
      </c>
      <c r="E129" s="56">
        <v>427</v>
      </c>
      <c r="F129" s="56">
        <v>436</v>
      </c>
      <c r="G129" s="61">
        <v>430</v>
      </c>
      <c r="H129" s="152"/>
      <c r="I129" s="61"/>
      <c r="J129" s="61"/>
      <c r="K129" s="152"/>
      <c r="L129" s="61"/>
      <c r="M129" s="152"/>
      <c r="N129" s="61"/>
      <c r="O129" s="61"/>
      <c r="P129" s="152"/>
      <c r="Q129" s="61"/>
      <c r="R129" s="152"/>
      <c r="S129" s="61"/>
      <c r="T129" s="61"/>
      <c r="U129" s="152"/>
      <c r="V129" s="61"/>
      <c r="W129" s="152"/>
      <c r="X129" s="152"/>
      <c r="Y129" s="153"/>
    </row>
    <row r="130" spans="1:25" ht="14.45" customHeight="1">
      <c r="A130" s="50" t="s">
        <v>296</v>
      </c>
      <c r="B130" s="45" t="s">
        <v>108</v>
      </c>
      <c r="C130" s="45" t="s">
        <v>108</v>
      </c>
      <c r="D130" s="51">
        <v>224</v>
      </c>
      <c r="E130" s="56">
        <v>43</v>
      </c>
      <c r="F130" s="56">
        <v>48</v>
      </c>
      <c r="G130" s="61">
        <v>48</v>
      </c>
      <c r="H130" s="152"/>
      <c r="I130" s="61"/>
      <c r="J130" s="61"/>
      <c r="K130" s="152"/>
      <c r="L130" s="61"/>
      <c r="M130" s="152"/>
      <c r="N130" s="61"/>
      <c r="O130" s="61"/>
      <c r="P130" s="152"/>
      <c r="Q130" s="61"/>
      <c r="R130" s="152"/>
      <c r="S130" s="61"/>
      <c r="T130" s="61"/>
      <c r="U130" s="152"/>
      <c r="V130" s="61"/>
      <c r="W130" s="152"/>
      <c r="X130" s="152"/>
      <c r="Y130" s="153"/>
    </row>
    <row r="131" spans="1:25" ht="14.45" customHeight="1">
      <c r="A131" s="50" t="s">
        <v>295</v>
      </c>
      <c r="B131" s="45" t="s">
        <v>710</v>
      </c>
      <c r="C131" s="45" t="s">
        <v>129</v>
      </c>
      <c r="D131" s="51">
        <v>134</v>
      </c>
      <c r="E131" s="56">
        <v>710</v>
      </c>
      <c r="F131" s="56">
        <v>738</v>
      </c>
      <c r="G131" s="61">
        <v>733</v>
      </c>
      <c r="H131" s="152"/>
      <c r="I131" s="61"/>
      <c r="J131" s="61"/>
      <c r="K131" s="152"/>
      <c r="L131" s="61"/>
      <c r="M131" s="152"/>
      <c r="N131" s="61"/>
      <c r="O131" s="61"/>
      <c r="P131" s="152"/>
      <c r="Q131" s="61"/>
      <c r="R131" s="152"/>
      <c r="S131" s="61"/>
      <c r="T131" s="61"/>
      <c r="U131" s="152"/>
      <c r="V131" s="61"/>
      <c r="W131" s="152"/>
      <c r="X131" s="152"/>
      <c r="Y131" s="153"/>
    </row>
    <row r="132" spans="1:25" ht="14.45" customHeight="1">
      <c r="A132" s="50" t="s">
        <v>297</v>
      </c>
      <c r="B132" s="45" t="s">
        <v>703</v>
      </c>
      <c r="C132" s="45" t="s">
        <v>249</v>
      </c>
      <c r="D132" s="51">
        <v>176</v>
      </c>
      <c r="E132" s="56">
        <v>0</v>
      </c>
      <c r="F132" s="56">
        <v>0</v>
      </c>
      <c r="G132" s="61">
        <v>0</v>
      </c>
      <c r="H132" s="152"/>
      <c r="I132" s="61"/>
      <c r="J132" s="61"/>
      <c r="K132" s="152"/>
      <c r="L132" s="61"/>
      <c r="M132" s="152"/>
      <c r="N132" s="61"/>
      <c r="O132" s="61"/>
      <c r="P132" s="152"/>
      <c r="Q132" s="61"/>
      <c r="R132" s="152"/>
      <c r="S132" s="61"/>
      <c r="T132" s="61"/>
      <c r="U132" s="152"/>
      <c r="V132" s="61"/>
      <c r="W132" s="152"/>
      <c r="X132" s="152"/>
      <c r="Y132" s="153"/>
    </row>
    <row r="133" spans="1:25" ht="14.45" customHeight="1">
      <c r="A133" s="50" t="s">
        <v>298</v>
      </c>
      <c r="B133" s="45" t="s">
        <v>711</v>
      </c>
      <c r="C133" s="45" t="s">
        <v>91</v>
      </c>
      <c r="D133" s="51">
        <v>172</v>
      </c>
      <c r="E133" s="56">
        <v>8429</v>
      </c>
      <c r="F133" s="56">
        <v>9997</v>
      </c>
      <c r="G133" s="61">
        <v>9989</v>
      </c>
      <c r="H133" s="152"/>
      <c r="I133" s="61"/>
      <c r="J133" s="61"/>
      <c r="K133" s="152"/>
      <c r="L133" s="61"/>
      <c r="M133" s="152"/>
      <c r="N133" s="61"/>
      <c r="O133" s="61"/>
      <c r="P133" s="152"/>
      <c r="Q133" s="61"/>
      <c r="R133" s="152"/>
      <c r="S133" s="61"/>
      <c r="T133" s="61"/>
      <c r="U133" s="152"/>
      <c r="V133" s="61"/>
      <c r="W133" s="152"/>
      <c r="X133" s="152"/>
      <c r="Y133" s="153"/>
    </row>
    <row r="134" spans="1:25" ht="14.45" customHeight="1">
      <c r="A134" s="50" t="s">
        <v>300</v>
      </c>
      <c r="B134" s="45" t="s">
        <v>108</v>
      </c>
      <c r="C134" s="45" t="s">
        <v>108</v>
      </c>
      <c r="D134" s="51">
        <v>175</v>
      </c>
      <c r="E134" s="56">
        <v>1936</v>
      </c>
      <c r="F134" s="56">
        <v>2065</v>
      </c>
      <c r="G134" s="61">
        <v>2065</v>
      </c>
      <c r="H134" s="152"/>
      <c r="I134" s="61"/>
      <c r="J134" s="61"/>
      <c r="K134" s="152"/>
      <c r="L134" s="61"/>
      <c r="M134" s="152"/>
      <c r="N134" s="61"/>
      <c r="O134" s="61"/>
      <c r="P134" s="152"/>
      <c r="Q134" s="61"/>
      <c r="R134" s="152"/>
      <c r="S134" s="61"/>
      <c r="T134" s="61"/>
      <c r="U134" s="152"/>
      <c r="V134" s="61"/>
      <c r="W134" s="152"/>
      <c r="X134" s="152"/>
      <c r="Y134" s="153"/>
    </row>
    <row r="135" spans="1:25" ht="14.45" customHeight="1">
      <c r="A135" s="50" t="s">
        <v>301</v>
      </c>
      <c r="B135" s="45" t="s">
        <v>711</v>
      </c>
      <c r="C135" s="45" t="s">
        <v>91</v>
      </c>
      <c r="D135" s="51">
        <v>172</v>
      </c>
      <c r="E135" s="56">
        <v>1591</v>
      </c>
      <c r="F135" s="56">
        <v>1793</v>
      </c>
      <c r="G135" s="61">
        <v>1793</v>
      </c>
      <c r="H135" s="152"/>
      <c r="I135" s="61"/>
      <c r="J135" s="61"/>
      <c r="K135" s="152"/>
      <c r="L135" s="61"/>
      <c r="M135" s="152"/>
      <c r="N135" s="61"/>
      <c r="O135" s="61"/>
      <c r="P135" s="152"/>
      <c r="Q135" s="61"/>
      <c r="R135" s="152"/>
      <c r="S135" s="61"/>
      <c r="T135" s="61"/>
      <c r="U135" s="152"/>
      <c r="V135" s="61"/>
      <c r="W135" s="152"/>
      <c r="X135" s="152"/>
      <c r="Y135" s="153"/>
    </row>
    <row r="136" spans="1:25" ht="14.45" customHeight="1">
      <c r="A136" s="50" t="s">
        <v>302</v>
      </c>
      <c r="B136" s="45" t="s">
        <v>707</v>
      </c>
      <c r="C136" s="45" t="s">
        <v>112</v>
      </c>
      <c r="D136" s="51">
        <v>219</v>
      </c>
      <c r="E136" s="56">
        <v>284</v>
      </c>
      <c r="F136" s="56">
        <v>287</v>
      </c>
      <c r="G136" s="61">
        <v>287</v>
      </c>
      <c r="H136" s="152"/>
      <c r="I136" s="61"/>
      <c r="J136" s="61"/>
      <c r="K136" s="152"/>
      <c r="L136" s="61"/>
      <c r="M136" s="152"/>
      <c r="N136" s="61"/>
      <c r="O136" s="61"/>
      <c r="P136" s="152"/>
      <c r="Q136" s="61"/>
      <c r="R136" s="152"/>
      <c r="S136" s="61"/>
      <c r="T136" s="61"/>
      <c r="U136" s="152"/>
      <c r="V136" s="61"/>
      <c r="W136" s="152"/>
      <c r="X136" s="152"/>
      <c r="Y136" s="153"/>
    </row>
    <row r="137" spans="1:25" ht="14.45" customHeight="1">
      <c r="A137" s="50" t="s">
        <v>303</v>
      </c>
      <c r="B137" s="45" t="s">
        <v>711</v>
      </c>
      <c r="C137" s="45" t="s">
        <v>91</v>
      </c>
      <c r="D137" s="51">
        <v>172</v>
      </c>
      <c r="E137" s="56">
        <v>5754</v>
      </c>
      <c r="F137" s="56">
        <v>6239</v>
      </c>
      <c r="G137" s="61">
        <v>6238</v>
      </c>
      <c r="H137" s="152"/>
      <c r="I137" s="61"/>
      <c r="J137" s="61"/>
      <c r="K137" s="152"/>
      <c r="L137" s="61"/>
      <c r="M137" s="152"/>
      <c r="N137" s="61"/>
      <c r="O137" s="61"/>
      <c r="P137" s="152"/>
      <c r="Q137" s="61"/>
      <c r="R137" s="152"/>
      <c r="S137" s="61"/>
      <c r="T137" s="61"/>
      <c r="U137" s="152"/>
      <c r="V137" s="61"/>
      <c r="W137" s="152"/>
      <c r="X137" s="152"/>
      <c r="Y137" s="153"/>
    </row>
    <row r="138" spans="1:25" ht="14.45" customHeight="1">
      <c r="A138" s="50" t="s">
        <v>304</v>
      </c>
      <c r="B138" s="45" t="s">
        <v>716</v>
      </c>
      <c r="C138" s="45" t="s">
        <v>100</v>
      </c>
      <c r="D138" s="51">
        <v>185</v>
      </c>
      <c r="E138" s="56">
        <v>137</v>
      </c>
      <c r="F138" s="56">
        <v>140</v>
      </c>
      <c r="G138" s="61">
        <v>141</v>
      </c>
      <c r="H138" s="152"/>
      <c r="I138" s="61"/>
      <c r="J138" s="61"/>
      <c r="K138" s="152"/>
      <c r="L138" s="61"/>
      <c r="M138" s="152"/>
      <c r="N138" s="61"/>
      <c r="O138" s="61"/>
      <c r="P138" s="152"/>
      <c r="Q138" s="61"/>
      <c r="R138" s="152"/>
      <c r="S138" s="61"/>
      <c r="T138" s="61"/>
      <c r="U138" s="152"/>
      <c r="V138" s="61"/>
      <c r="W138" s="152"/>
      <c r="X138" s="152"/>
      <c r="Y138" s="153"/>
    </row>
    <row r="139" spans="1:25" ht="14.45" customHeight="1">
      <c r="A139" s="50" t="s">
        <v>306</v>
      </c>
      <c r="B139" s="45" t="s">
        <v>712</v>
      </c>
      <c r="C139" s="45" t="s">
        <v>231</v>
      </c>
      <c r="D139" s="51">
        <v>148</v>
      </c>
      <c r="E139" s="56">
        <v>751</v>
      </c>
      <c r="F139" s="56">
        <v>839</v>
      </c>
      <c r="G139" s="61">
        <v>837</v>
      </c>
      <c r="H139" s="152"/>
      <c r="I139" s="61"/>
      <c r="J139" s="61"/>
      <c r="K139" s="152"/>
      <c r="L139" s="61"/>
      <c r="M139" s="152"/>
      <c r="N139" s="61"/>
      <c r="O139" s="61"/>
      <c r="P139" s="152"/>
      <c r="Q139" s="61"/>
      <c r="R139" s="152"/>
      <c r="S139" s="61"/>
      <c r="T139" s="61"/>
      <c r="U139" s="152"/>
      <c r="V139" s="61"/>
      <c r="W139" s="152"/>
      <c r="X139" s="152"/>
      <c r="Y139" s="153"/>
    </row>
    <row r="140" spans="1:25" ht="14.45" customHeight="1">
      <c r="A140" s="50" t="s">
        <v>307</v>
      </c>
      <c r="B140" s="45" t="s">
        <v>705</v>
      </c>
      <c r="C140" s="45" t="s">
        <v>119</v>
      </c>
      <c r="D140" s="51">
        <v>155</v>
      </c>
      <c r="E140" s="56">
        <v>92</v>
      </c>
      <c r="F140" s="56">
        <v>93</v>
      </c>
      <c r="G140" s="61">
        <v>92</v>
      </c>
      <c r="H140" s="152"/>
      <c r="I140" s="61"/>
      <c r="J140" s="61"/>
      <c r="K140" s="152"/>
      <c r="L140" s="61"/>
      <c r="M140" s="152"/>
      <c r="N140" s="61"/>
      <c r="O140" s="61"/>
      <c r="P140" s="152"/>
      <c r="Q140" s="61"/>
      <c r="R140" s="152"/>
      <c r="S140" s="61"/>
      <c r="T140" s="61"/>
      <c r="U140" s="152"/>
      <c r="V140" s="61"/>
      <c r="W140" s="152"/>
      <c r="X140" s="152"/>
      <c r="Y140" s="153"/>
    </row>
    <row r="141" spans="1:25" ht="14.45" customHeight="1">
      <c r="A141" s="50" t="s">
        <v>308</v>
      </c>
      <c r="B141" s="45" t="s">
        <v>711</v>
      </c>
      <c r="C141" s="45" t="s">
        <v>91</v>
      </c>
      <c r="D141" s="51">
        <v>172</v>
      </c>
      <c r="E141" s="56">
        <v>14</v>
      </c>
      <c r="F141" s="56">
        <v>15</v>
      </c>
      <c r="G141" s="61">
        <v>15</v>
      </c>
      <c r="H141" s="152"/>
      <c r="I141" s="61"/>
      <c r="J141" s="61"/>
      <c r="K141" s="152"/>
      <c r="L141" s="61"/>
      <c r="M141" s="152"/>
      <c r="N141" s="61"/>
      <c r="O141" s="61"/>
      <c r="P141" s="152"/>
      <c r="Q141" s="61"/>
      <c r="R141" s="152"/>
      <c r="S141" s="61"/>
      <c r="T141" s="61"/>
      <c r="U141" s="152"/>
      <c r="V141" s="61"/>
      <c r="W141" s="152"/>
      <c r="X141" s="152"/>
      <c r="Y141" s="153"/>
    </row>
    <row r="142" spans="1:25" ht="14.45" customHeight="1">
      <c r="A142" s="50" t="s">
        <v>309</v>
      </c>
      <c r="B142" s="45" t="s">
        <v>711</v>
      </c>
      <c r="C142" s="45" t="s">
        <v>91</v>
      </c>
      <c r="D142" s="51">
        <v>172</v>
      </c>
      <c r="E142" s="56">
        <v>1825</v>
      </c>
      <c r="F142" s="56">
        <v>2120</v>
      </c>
      <c r="G142" s="61">
        <v>2120</v>
      </c>
      <c r="H142" s="152"/>
      <c r="I142" s="61"/>
      <c r="J142" s="61"/>
      <c r="K142" s="152"/>
      <c r="L142" s="61"/>
      <c r="M142" s="152"/>
      <c r="N142" s="61"/>
      <c r="O142" s="61"/>
      <c r="P142" s="152"/>
      <c r="Q142" s="61"/>
      <c r="R142" s="152"/>
      <c r="S142" s="61"/>
      <c r="T142" s="61"/>
      <c r="U142" s="152"/>
      <c r="V142" s="61"/>
      <c r="W142" s="152"/>
      <c r="X142" s="152"/>
      <c r="Y142" s="153"/>
    </row>
    <row r="143" spans="1:25" ht="14.45" customHeight="1">
      <c r="A143" s="50" t="s">
        <v>310</v>
      </c>
      <c r="B143" s="45" t="s">
        <v>704</v>
      </c>
      <c r="C143" s="45" t="s">
        <v>91</v>
      </c>
      <c r="D143" s="51">
        <v>190</v>
      </c>
      <c r="E143" s="56">
        <v>1644</v>
      </c>
      <c r="F143" s="56">
        <v>1653</v>
      </c>
      <c r="G143" s="61">
        <v>1650</v>
      </c>
      <c r="H143" s="152"/>
      <c r="I143" s="61"/>
      <c r="J143" s="61"/>
      <c r="K143" s="152"/>
      <c r="L143" s="61"/>
      <c r="M143" s="152"/>
      <c r="N143" s="61"/>
      <c r="O143" s="61"/>
      <c r="P143" s="152"/>
      <c r="Q143" s="61"/>
      <c r="R143" s="152"/>
      <c r="S143" s="61"/>
      <c r="T143" s="61"/>
      <c r="U143" s="152"/>
      <c r="V143" s="61"/>
      <c r="W143" s="152"/>
      <c r="X143" s="152"/>
      <c r="Y143" s="153"/>
    </row>
    <row r="144" spans="1:25" ht="14.45" customHeight="1">
      <c r="A144" s="50" t="s">
        <v>312</v>
      </c>
      <c r="B144" s="45" t="s">
        <v>711</v>
      </c>
      <c r="C144" s="45" t="s">
        <v>91</v>
      </c>
      <c r="D144" s="51">
        <v>172</v>
      </c>
      <c r="E144" s="56">
        <v>922</v>
      </c>
      <c r="F144" s="56">
        <v>1047</v>
      </c>
      <c r="G144" s="61">
        <v>1047</v>
      </c>
      <c r="H144" s="152"/>
      <c r="I144" s="61"/>
      <c r="J144" s="61"/>
      <c r="K144" s="152"/>
      <c r="L144" s="61"/>
      <c r="M144" s="152"/>
      <c r="N144" s="61"/>
      <c r="O144" s="61"/>
      <c r="P144" s="152"/>
      <c r="Q144" s="61"/>
      <c r="R144" s="152"/>
      <c r="S144" s="61"/>
      <c r="T144" s="61"/>
      <c r="U144" s="152"/>
      <c r="V144" s="61"/>
      <c r="W144" s="152"/>
      <c r="X144" s="152"/>
      <c r="Y144" s="153"/>
    </row>
    <row r="145" spans="1:25" ht="14.45" customHeight="1">
      <c r="A145" s="50" t="s">
        <v>314</v>
      </c>
      <c r="B145" s="45" t="s">
        <v>714</v>
      </c>
      <c r="C145" s="45" t="s">
        <v>223</v>
      </c>
      <c r="D145" s="51">
        <v>144</v>
      </c>
      <c r="E145" s="56">
        <v>401</v>
      </c>
      <c r="F145" s="56">
        <v>404</v>
      </c>
      <c r="G145" s="61">
        <v>410</v>
      </c>
      <c r="H145" s="152"/>
      <c r="I145" s="61"/>
      <c r="J145" s="61"/>
      <c r="K145" s="152"/>
      <c r="L145" s="61"/>
      <c r="M145" s="152"/>
      <c r="N145" s="61"/>
      <c r="O145" s="61"/>
      <c r="P145" s="152"/>
      <c r="Q145" s="61"/>
      <c r="R145" s="152"/>
      <c r="S145" s="61"/>
      <c r="T145" s="61"/>
      <c r="U145" s="152"/>
      <c r="V145" s="61"/>
      <c r="W145" s="152"/>
      <c r="X145" s="152"/>
      <c r="Y145" s="153"/>
    </row>
    <row r="146" spans="1:25" ht="14.45" customHeight="1">
      <c r="A146" s="50" t="s">
        <v>719</v>
      </c>
      <c r="B146" s="45" t="s">
        <v>316</v>
      </c>
      <c r="C146" s="45" t="s">
        <v>316</v>
      </c>
      <c r="D146" s="51">
        <v>138</v>
      </c>
      <c r="E146" s="56">
        <v>125</v>
      </c>
      <c r="F146" s="56">
        <v>127</v>
      </c>
      <c r="G146" s="61">
        <v>127</v>
      </c>
      <c r="H146" s="152"/>
      <c r="I146" s="61"/>
      <c r="J146" s="61"/>
      <c r="K146" s="152"/>
      <c r="L146" s="61"/>
      <c r="M146" s="152"/>
      <c r="N146" s="61"/>
      <c r="O146" s="61"/>
      <c r="P146" s="152"/>
      <c r="Q146" s="61"/>
      <c r="R146" s="152"/>
      <c r="S146" s="61"/>
      <c r="T146" s="61"/>
      <c r="U146" s="152"/>
      <c r="V146" s="61"/>
      <c r="W146" s="152"/>
      <c r="X146" s="152"/>
      <c r="Y146" s="153"/>
    </row>
    <row r="147" spans="1:25" ht="14.45" customHeight="1">
      <c r="A147" s="50" t="s">
        <v>317</v>
      </c>
      <c r="B147" s="45" t="s">
        <v>710</v>
      </c>
      <c r="C147" s="45" t="s">
        <v>91</v>
      </c>
      <c r="D147" s="51">
        <v>192</v>
      </c>
      <c r="E147" s="56">
        <v>283</v>
      </c>
      <c r="F147" s="56">
        <v>282</v>
      </c>
      <c r="G147" s="61">
        <v>282</v>
      </c>
      <c r="H147" s="152"/>
      <c r="I147" s="61"/>
      <c r="J147" s="61"/>
      <c r="K147" s="152"/>
      <c r="L147" s="61"/>
      <c r="M147" s="152"/>
      <c r="N147" s="61"/>
      <c r="O147" s="61"/>
      <c r="P147" s="152"/>
      <c r="Q147" s="61"/>
      <c r="R147" s="152"/>
      <c r="S147" s="61"/>
      <c r="T147" s="61"/>
      <c r="U147" s="152"/>
      <c r="V147" s="61"/>
      <c r="W147" s="152"/>
      <c r="X147" s="152"/>
      <c r="Y147" s="153"/>
    </row>
    <row r="148" spans="1:25" ht="14.45" customHeight="1">
      <c r="A148" s="50" t="s">
        <v>318</v>
      </c>
      <c r="B148" s="45" t="s">
        <v>704</v>
      </c>
      <c r="C148" s="45" t="s">
        <v>96</v>
      </c>
      <c r="D148" s="51">
        <v>159</v>
      </c>
      <c r="E148" s="56">
        <v>3062</v>
      </c>
      <c r="F148" s="56">
        <v>3020</v>
      </c>
      <c r="G148" s="61">
        <v>2925</v>
      </c>
      <c r="H148" s="152"/>
      <c r="I148" s="61"/>
      <c r="J148" s="61"/>
      <c r="K148" s="152"/>
      <c r="L148" s="61"/>
      <c r="M148" s="152"/>
      <c r="N148" s="61"/>
      <c r="O148" s="61"/>
      <c r="P148" s="152"/>
      <c r="Q148" s="61"/>
      <c r="R148" s="152"/>
      <c r="S148" s="61"/>
      <c r="T148" s="61"/>
      <c r="U148" s="152"/>
      <c r="V148" s="61"/>
      <c r="W148" s="152"/>
      <c r="X148" s="152"/>
      <c r="Y148" s="153"/>
    </row>
    <row r="149" spans="1:25" ht="14.45" customHeight="1">
      <c r="A149" s="50" t="s">
        <v>319</v>
      </c>
      <c r="B149" s="45" t="s">
        <v>148</v>
      </c>
      <c r="C149" s="45" t="s">
        <v>148</v>
      </c>
      <c r="D149" s="51">
        <v>310</v>
      </c>
      <c r="E149" s="56">
        <v>0</v>
      </c>
      <c r="F149" s="56">
        <v>1</v>
      </c>
      <c r="G149" s="61">
        <v>1</v>
      </c>
      <c r="H149" s="152"/>
      <c r="I149" s="61"/>
      <c r="J149" s="61"/>
      <c r="K149" s="152"/>
      <c r="L149" s="61"/>
      <c r="M149" s="152"/>
      <c r="N149" s="61"/>
      <c r="O149" s="61"/>
      <c r="P149" s="152"/>
      <c r="Q149" s="61"/>
      <c r="R149" s="152"/>
      <c r="S149" s="61"/>
      <c r="T149" s="61"/>
      <c r="U149" s="152"/>
      <c r="V149" s="61"/>
      <c r="W149" s="152"/>
      <c r="X149" s="152"/>
      <c r="Y149" s="153"/>
    </row>
    <row r="150" spans="1:25" ht="14.45" customHeight="1">
      <c r="A150" s="50" t="s">
        <v>320</v>
      </c>
      <c r="B150" s="45" t="s">
        <v>707</v>
      </c>
      <c r="C150" s="45" t="s">
        <v>112</v>
      </c>
      <c r="D150" s="51">
        <v>219</v>
      </c>
      <c r="E150" s="56">
        <v>18</v>
      </c>
      <c r="F150" s="56">
        <v>19</v>
      </c>
      <c r="G150" s="61">
        <v>21</v>
      </c>
      <c r="H150" s="152"/>
      <c r="I150" s="61"/>
      <c r="J150" s="61"/>
      <c r="K150" s="152"/>
      <c r="L150" s="61"/>
      <c r="M150" s="152"/>
      <c r="N150" s="61"/>
      <c r="O150" s="61"/>
      <c r="P150" s="152"/>
      <c r="Q150" s="61"/>
      <c r="R150" s="152"/>
      <c r="S150" s="61"/>
      <c r="T150" s="61"/>
      <c r="U150" s="152"/>
      <c r="V150" s="61"/>
      <c r="W150" s="152"/>
      <c r="X150" s="152"/>
      <c r="Y150" s="153"/>
    </row>
    <row r="151" spans="1:25" ht="14.45" customHeight="1">
      <c r="A151" s="50" t="s">
        <v>321</v>
      </c>
      <c r="B151" s="45" t="s">
        <v>108</v>
      </c>
      <c r="C151" s="45" t="s">
        <v>108</v>
      </c>
      <c r="D151" s="51">
        <v>175</v>
      </c>
      <c r="E151" s="56">
        <v>64</v>
      </c>
      <c r="F151" s="56">
        <v>64</v>
      </c>
      <c r="G151" s="61">
        <v>64</v>
      </c>
      <c r="H151" s="152"/>
      <c r="I151" s="61"/>
      <c r="J151" s="61"/>
      <c r="K151" s="152"/>
      <c r="L151" s="61"/>
      <c r="M151" s="152"/>
      <c r="N151" s="61"/>
      <c r="O151" s="61"/>
      <c r="P151" s="152"/>
      <c r="Q151" s="61"/>
      <c r="R151" s="152"/>
      <c r="S151" s="61"/>
      <c r="T151" s="61"/>
      <c r="U151" s="152"/>
      <c r="V151" s="61"/>
      <c r="W151" s="152"/>
      <c r="X151" s="152"/>
      <c r="Y151" s="153"/>
    </row>
    <row r="152" spans="1:25" ht="14.45" customHeight="1">
      <c r="A152" s="50" t="s">
        <v>323</v>
      </c>
      <c r="B152" s="45" t="s">
        <v>714</v>
      </c>
      <c r="C152" s="45" t="s">
        <v>223</v>
      </c>
      <c r="D152" s="51">
        <v>212</v>
      </c>
      <c r="E152" s="56">
        <v>97</v>
      </c>
      <c r="F152" s="56">
        <v>101</v>
      </c>
      <c r="G152" s="61">
        <v>101</v>
      </c>
      <c r="H152" s="152"/>
      <c r="I152" s="61"/>
      <c r="J152" s="61"/>
      <c r="K152" s="152"/>
      <c r="L152" s="61"/>
      <c r="M152" s="152"/>
      <c r="N152" s="61"/>
      <c r="O152" s="61"/>
      <c r="P152" s="152"/>
      <c r="Q152" s="61"/>
      <c r="R152" s="152"/>
      <c r="S152" s="61"/>
      <c r="T152" s="61"/>
      <c r="U152" s="152"/>
      <c r="V152" s="61"/>
      <c r="W152" s="152"/>
      <c r="X152" s="152"/>
      <c r="Y152" s="153"/>
    </row>
    <row r="153" spans="1:25" ht="14.45" customHeight="1">
      <c r="A153" s="50" t="s">
        <v>324</v>
      </c>
      <c r="B153" s="45" t="s">
        <v>714</v>
      </c>
      <c r="C153" s="45" t="s">
        <v>223</v>
      </c>
      <c r="D153" s="51">
        <v>212</v>
      </c>
      <c r="E153" s="56">
        <v>150</v>
      </c>
      <c r="F153" s="56">
        <v>162</v>
      </c>
      <c r="G153" s="61">
        <v>162</v>
      </c>
      <c r="H153" s="152"/>
      <c r="I153" s="61"/>
      <c r="J153" s="61"/>
      <c r="K153" s="152"/>
      <c r="L153" s="61"/>
      <c r="M153" s="152"/>
      <c r="N153" s="61"/>
      <c r="O153" s="61"/>
      <c r="P153" s="152"/>
      <c r="Q153" s="61"/>
      <c r="R153" s="152"/>
      <c r="S153" s="61"/>
      <c r="T153" s="61"/>
      <c r="U153" s="152"/>
      <c r="V153" s="61"/>
      <c r="W153" s="152"/>
      <c r="X153" s="152"/>
      <c r="Y153" s="153"/>
    </row>
    <row r="154" spans="1:25" ht="14.45" customHeight="1">
      <c r="A154" s="50" t="s">
        <v>325</v>
      </c>
      <c r="B154" s="45" t="s">
        <v>108</v>
      </c>
      <c r="C154" s="45" t="s">
        <v>108</v>
      </c>
      <c r="D154" s="51">
        <v>175</v>
      </c>
      <c r="E154" s="56">
        <v>269</v>
      </c>
      <c r="F154" s="56">
        <v>270</v>
      </c>
      <c r="G154" s="61">
        <v>269</v>
      </c>
      <c r="H154" s="152"/>
      <c r="I154" s="61"/>
      <c r="J154" s="61"/>
      <c r="K154" s="152"/>
      <c r="L154" s="61"/>
      <c r="M154" s="152"/>
      <c r="N154" s="61"/>
      <c r="O154" s="61"/>
      <c r="P154" s="152"/>
      <c r="Q154" s="61"/>
      <c r="R154" s="152"/>
      <c r="S154" s="61"/>
      <c r="T154" s="61"/>
      <c r="U154" s="152"/>
      <c r="V154" s="61"/>
      <c r="W154" s="152"/>
      <c r="X154" s="152"/>
      <c r="Y154" s="153"/>
    </row>
    <row r="155" spans="1:25" ht="14.45" customHeight="1">
      <c r="A155" s="50" t="s">
        <v>322</v>
      </c>
      <c r="B155" s="45" t="s">
        <v>108</v>
      </c>
      <c r="C155" s="45" t="s">
        <v>108</v>
      </c>
      <c r="D155" s="51">
        <v>175</v>
      </c>
      <c r="E155" s="56">
        <v>205</v>
      </c>
      <c r="F155" s="56">
        <v>206</v>
      </c>
      <c r="G155" s="61">
        <v>206</v>
      </c>
      <c r="H155" s="152"/>
      <c r="I155" s="61"/>
      <c r="J155" s="61"/>
      <c r="K155" s="152"/>
      <c r="L155" s="61"/>
      <c r="M155" s="152"/>
      <c r="N155" s="61"/>
      <c r="O155" s="61"/>
      <c r="P155" s="152"/>
      <c r="Q155" s="61"/>
      <c r="R155" s="152"/>
      <c r="S155" s="61"/>
      <c r="T155" s="61"/>
      <c r="U155" s="152"/>
      <c r="V155" s="61"/>
      <c r="W155" s="152"/>
      <c r="X155" s="152"/>
      <c r="Y155" s="153"/>
    </row>
    <row r="156" spans="1:25" ht="14.45" customHeight="1">
      <c r="A156" s="50" t="s">
        <v>326</v>
      </c>
      <c r="B156" s="45" t="s">
        <v>108</v>
      </c>
      <c r="C156" s="45" t="s">
        <v>108</v>
      </c>
      <c r="D156" s="51">
        <v>175</v>
      </c>
      <c r="E156" s="56">
        <v>1977</v>
      </c>
      <c r="F156" s="56">
        <v>2006</v>
      </c>
      <c r="G156" s="61">
        <v>2001</v>
      </c>
      <c r="H156" s="152"/>
      <c r="I156" s="61"/>
      <c r="J156" s="61"/>
      <c r="K156" s="152"/>
      <c r="L156" s="61"/>
      <c r="M156" s="152"/>
      <c r="N156" s="61"/>
      <c r="O156" s="61"/>
      <c r="P156" s="152"/>
      <c r="Q156" s="61"/>
      <c r="R156" s="152"/>
      <c r="S156" s="61"/>
      <c r="T156" s="61"/>
      <c r="U156" s="152"/>
      <c r="V156" s="61"/>
      <c r="W156" s="152"/>
      <c r="X156" s="152"/>
      <c r="Y156" s="153"/>
    </row>
    <row r="157" spans="1:25" ht="14.45" customHeight="1">
      <c r="A157" s="50" t="s">
        <v>327</v>
      </c>
      <c r="B157" s="45" t="s">
        <v>108</v>
      </c>
      <c r="C157" s="45" t="s">
        <v>108</v>
      </c>
      <c r="D157" s="51">
        <v>175</v>
      </c>
      <c r="E157" s="56">
        <v>52</v>
      </c>
      <c r="F157" s="56">
        <v>51</v>
      </c>
      <c r="G157" s="61">
        <v>51</v>
      </c>
      <c r="H157" s="152"/>
      <c r="I157" s="61"/>
      <c r="J157" s="61"/>
      <c r="K157" s="152"/>
      <c r="L157" s="61"/>
      <c r="M157" s="152"/>
      <c r="N157" s="61"/>
      <c r="O157" s="61"/>
      <c r="P157" s="152"/>
      <c r="Q157" s="61"/>
      <c r="R157" s="152"/>
      <c r="S157" s="61"/>
      <c r="T157" s="61"/>
      <c r="U157" s="152"/>
      <c r="V157" s="61"/>
      <c r="W157" s="152"/>
      <c r="X157" s="152"/>
      <c r="Y157" s="153"/>
    </row>
    <row r="158" spans="1:25" ht="14.45" customHeight="1">
      <c r="A158" s="50" t="s">
        <v>701</v>
      </c>
      <c r="B158" s="45" t="s">
        <v>108</v>
      </c>
      <c r="C158" s="45" t="s">
        <v>108</v>
      </c>
      <c r="D158" s="51">
        <v>175</v>
      </c>
      <c r="E158" s="56">
        <v>2</v>
      </c>
      <c r="F158" s="56">
        <v>4</v>
      </c>
      <c r="G158" s="61">
        <v>4</v>
      </c>
      <c r="H158" s="152"/>
      <c r="I158" s="61"/>
      <c r="J158" s="61"/>
      <c r="K158" s="152"/>
      <c r="L158" s="61"/>
      <c r="M158" s="152"/>
      <c r="N158" s="61"/>
      <c r="O158" s="61"/>
      <c r="P158" s="152"/>
      <c r="Q158" s="61"/>
      <c r="R158" s="152"/>
      <c r="S158" s="61"/>
      <c r="T158" s="61"/>
      <c r="U158" s="152"/>
      <c r="V158" s="61"/>
      <c r="W158" s="152"/>
      <c r="X158" s="152"/>
      <c r="Y158" s="153"/>
    </row>
    <row r="159" spans="1:25" ht="14.45" customHeight="1">
      <c r="A159" s="50" t="s">
        <v>328</v>
      </c>
      <c r="B159" s="45" t="s">
        <v>714</v>
      </c>
      <c r="C159" s="45" t="s">
        <v>223</v>
      </c>
      <c r="D159" s="51">
        <v>212</v>
      </c>
      <c r="E159" s="56">
        <v>98</v>
      </c>
      <c r="F159" s="56">
        <v>104</v>
      </c>
      <c r="G159" s="61">
        <v>106</v>
      </c>
      <c r="H159" s="152"/>
      <c r="I159" s="61"/>
      <c r="J159" s="61"/>
      <c r="K159" s="152"/>
      <c r="L159" s="61"/>
      <c r="M159" s="152"/>
      <c r="N159" s="61"/>
      <c r="O159" s="61"/>
      <c r="P159" s="152"/>
      <c r="Q159" s="61"/>
      <c r="R159" s="152"/>
      <c r="S159" s="61"/>
      <c r="T159" s="61"/>
      <c r="U159" s="152"/>
      <c r="V159" s="61"/>
      <c r="W159" s="152"/>
      <c r="X159" s="152"/>
      <c r="Y159" s="153"/>
    </row>
    <row r="160" spans="1:25" ht="14.45" customHeight="1">
      <c r="A160" s="50" t="s">
        <v>329</v>
      </c>
      <c r="B160" s="45" t="s">
        <v>108</v>
      </c>
      <c r="C160" s="45" t="s">
        <v>108</v>
      </c>
      <c r="D160" s="51">
        <v>175</v>
      </c>
      <c r="E160" s="56">
        <v>39</v>
      </c>
      <c r="F160" s="56">
        <v>42</v>
      </c>
      <c r="G160" s="61">
        <v>42</v>
      </c>
      <c r="H160" s="152"/>
      <c r="I160" s="61"/>
      <c r="J160" s="61"/>
      <c r="K160" s="152"/>
      <c r="L160" s="61"/>
      <c r="M160" s="152"/>
      <c r="N160" s="61"/>
      <c r="O160" s="61"/>
      <c r="P160" s="152"/>
      <c r="Q160" s="61"/>
      <c r="R160" s="152"/>
      <c r="S160" s="61"/>
      <c r="T160" s="61"/>
      <c r="U160" s="152"/>
      <c r="V160" s="61"/>
      <c r="W160" s="152"/>
      <c r="X160" s="152"/>
      <c r="Y160" s="153"/>
    </row>
    <row r="161" spans="1:25" ht="14.45" customHeight="1">
      <c r="A161" s="50" t="s">
        <v>330</v>
      </c>
      <c r="B161" s="45" t="s">
        <v>709</v>
      </c>
      <c r="C161" s="45" t="s">
        <v>137</v>
      </c>
      <c r="D161" s="51">
        <v>149</v>
      </c>
      <c r="E161" s="56">
        <v>40</v>
      </c>
      <c r="F161" s="56">
        <v>41</v>
      </c>
      <c r="G161" s="61">
        <v>41</v>
      </c>
      <c r="H161" s="152"/>
      <c r="I161" s="61"/>
      <c r="J161" s="61"/>
      <c r="K161" s="152"/>
      <c r="L161" s="61"/>
      <c r="M161" s="152"/>
      <c r="N161" s="61"/>
      <c r="O161" s="61"/>
      <c r="P161" s="152"/>
      <c r="Q161" s="61"/>
      <c r="R161" s="152"/>
      <c r="S161" s="61"/>
      <c r="T161" s="61"/>
      <c r="U161" s="152"/>
      <c r="V161" s="61"/>
      <c r="W161" s="152"/>
      <c r="X161" s="152"/>
      <c r="Y161" s="153"/>
    </row>
    <row r="162" spans="1:25" ht="14.45" customHeight="1">
      <c r="A162" s="50" t="s">
        <v>331</v>
      </c>
      <c r="B162" s="45" t="s">
        <v>713</v>
      </c>
      <c r="C162" s="45" t="s">
        <v>187</v>
      </c>
      <c r="D162" s="51">
        <v>129</v>
      </c>
      <c r="E162" s="56">
        <v>26</v>
      </c>
      <c r="F162" s="56">
        <v>27</v>
      </c>
      <c r="G162" s="61">
        <v>27</v>
      </c>
      <c r="H162" s="152"/>
      <c r="I162" s="61"/>
      <c r="J162" s="61"/>
      <c r="K162" s="152"/>
      <c r="L162" s="61"/>
      <c r="M162" s="152"/>
      <c r="N162" s="61"/>
      <c r="O162" s="61"/>
      <c r="P162" s="152"/>
      <c r="Q162" s="61"/>
      <c r="R162" s="152"/>
      <c r="S162" s="61"/>
      <c r="T162" s="61"/>
      <c r="U162" s="152"/>
      <c r="V162" s="61"/>
      <c r="W162" s="152"/>
      <c r="X162" s="152"/>
      <c r="Y162" s="153"/>
    </row>
    <row r="163" spans="1:25" ht="14.45" customHeight="1">
      <c r="A163" s="50" t="s">
        <v>332</v>
      </c>
      <c r="B163" s="45" t="s">
        <v>703</v>
      </c>
      <c r="C163" s="45" t="s">
        <v>334</v>
      </c>
      <c r="D163" s="51">
        <v>104</v>
      </c>
      <c r="E163" s="56">
        <v>919</v>
      </c>
      <c r="F163" s="56">
        <v>1049</v>
      </c>
      <c r="G163" s="61">
        <v>1084</v>
      </c>
      <c r="H163" s="152"/>
      <c r="I163" s="61"/>
      <c r="J163" s="61"/>
      <c r="K163" s="152"/>
      <c r="L163" s="61"/>
      <c r="M163" s="152"/>
      <c r="N163" s="61"/>
      <c r="O163" s="61"/>
      <c r="P163" s="152"/>
      <c r="Q163" s="61"/>
      <c r="R163" s="152"/>
      <c r="S163" s="61"/>
      <c r="T163" s="61"/>
      <c r="U163" s="152"/>
      <c r="V163" s="61"/>
      <c r="W163" s="152"/>
      <c r="X163" s="152"/>
      <c r="Y163" s="153"/>
    </row>
    <row r="164" spans="1:25" ht="14.45" customHeight="1">
      <c r="A164" s="50" t="s">
        <v>335</v>
      </c>
      <c r="B164" s="45" t="s">
        <v>703</v>
      </c>
      <c r="C164" s="45" t="s">
        <v>334</v>
      </c>
      <c r="D164" s="51">
        <v>303</v>
      </c>
      <c r="E164" s="56">
        <v>620</v>
      </c>
      <c r="F164" s="56">
        <v>780</v>
      </c>
      <c r="G164" s="61">
        <v>795</v>
      </c>
      <c r="H164" s="152"/>
      <c r="I164" s="61"/>
      <c r="J164" s="61"/>
      <c r="K164" s="152"/>
      <c r="L164" s="61"/>
      <c r="M164" s="152"/>
      <c r="N164" s="61"/>
      <c r="O164" s="61"/>
      <c r="P164" s="152"/>
      <c r="Q164" s="61"/>
      <c r="R164" s="152"/>
      <c r="S164" s="61"/>
      <c r="T164" s="61"/>
      <c r="U164" s="152"/>
      <c r="V164" s="61"/>
      <c r="W164" s="152"/>
      <c r="X164" s="152"/>
      <c r="Y164" s="153"/>
    </row>
    <row r="165" spans="1:25" ht="14.45" customHeight="1">
      <c r="A165" s="50" t="s">
        <v>337</v>
      </c>
      <c r="B165" s="45" t="s">
        <v>714</v>
      </c>
      <c r="C165" s="45" t="s">
        <v>294</v>
      </c>
      <c r="D165" s="51">
        <v>169</v>
      </c>
      <c r="E165" s="56">
        <v>855</v>
      </c>
      <c r="F165" s="56">
        <v>865</v>
      </c>
      <c r="G165" s="61">
        <v>883</v>
      </c>
      <c r="H165" s="152"/>
      <c r="I165" s="61"/>
      <c r="J165" s="61"/>
      <c r="K165" s="152"/>
      <c r="L165" s="61"/>
      <c r="M165" s="152"/>
      <c r="N165" s="61"/>
      <c r="O165" s="61"/>
      <c r="P165" s="152"/>
      <c r="Q165" s="61"/>
      <c r="R165" s="152"/>
      <c r="S165" s="61"/>
      <c r="T165" s="61"/>
      <c r="U165" s="152"/>
      <c r="V165" s="61"/>
      <c r="W165" s="152"/>
      <c r="X165" s="152"/>
      <c r="Y165" s="153"/>
    </row>
    <row r="166" spans="1:25" ht="14.45" customHeight="1">
      <c r="A166" s="50" t="s">
        <v>338</v>
      </c>
      <c r="B166" s="45" t="s">
        <v>704</v>
      </c>
      <c r="C166" s="45" t="s">
        <v>96</v>
      </c>
      <c r="D166" s="51">
        <v>113</v>
      </c>
      <c r="E166" s="56">
        <v>1528</v>
      </c>
      <c r="F166" s="56">
        <v>1513</v>
      </c>
      <c r="G166" s="61">
        <v>1471</v>
      </c>
      <c r="H166" s="152"/>
      <c r="I166" s="61"/>
      <c r="J166" s="61"/>
      <c r="K166" s="152"/>
      <c r="L166" s="61"/>
      <c r="M166" s="152"/>
      <c r="N166" s="61"/>
      <c r="O166" s="61"/>
      <c r="P166" s="152"/>
      <c r="Q166" s="61"/>
      <c r="R166" s="152"/>
      <c r="S166" s="61"/>
      <c r="T166" s="61"/>
      <c r="U166" s="152"/>
      <c r="V166" s="61"/>
      <c r="W166" s="152"/>
      <c r="X166" s="152"/>
      <c r="Y166" s="153"/>
    </row>
    <row r="167" spans="1:25" ht="14.45" customHeight="1">
      <c r="A167" s="50" t="s">
        <v>339</v>
      </c>
      <c r="B167" s="45" t="s">
        <v>714</v>
      </c>
      <c r="C167" s="45" t="s">
        <v>223</v>
      </c>
      <c r="D167" s="51">
        <v>144</v>
      </c>
      <c r="E167" s="56">
        <v>1771</v>
      </c>
      <c r="F167" s="56">
        <v>1846</v>
      </c>
      <c r="G167" s="61">
        <v>1810</v>
      </c>
      <c r="H167" s="152"/>
      <c r="I167" s="61"/>
      <c r="J167" s="61"/>
      <c r="K167" s="152"/>
      <c r="L167" s="61"/>
      <c r="M167" s="152"/>
      <c r="N167" s="61"/>
      <c r="O167" s="61"/>
      <c r="P167" s="152"/>
      <c r="Q167" s="61"/>
      <c r="R167" s="152"/>
      <c r="S167" s="61"/>
      <c r="T167" s="61"/>
      <c r="U167" s="152"/>
      <c r="V167" s="61"/>
      <c r="W167" s="152"/>
      <c r="X167" s="152"/>
      <c r="Y167" s="153"/>
    </row>
    <row r="168" spans="1:25" ht="14.45" customHeight="1">
      <c r="A168" s="50" t="s">
        <v>340</v>
      </c>
      <c r="B168" s="45" t="s">
        <v>709</v>
      </c>
      <c r="C168" s="45" t="s">
        <v>137</v>
      </c>
      <c r="D168" s="51">
        <v>149</v>
      </c>
      <c r="E168" s="56">
        <v>8762</v>
      </c>
      <c r="F168" s="56">
        <v>8762</v>
      </c>
      <c r="G168" s="61">
        <v>8762</v>
      </c>
      <c r="H168" s="152"/>
      <c r="I168" s="61"/>
      <c r="J168" s="61"/>
      <c r="K168" s="152"/>
      <c r="L168" s="61"/>
      <c r="M168" s="152"/>
      <c r="N168" s="61"/>
      <c r="O168" s="61"/>
      <c r="P168" s="152"/>
      <c r="Q168" s="61"/>
      <c r="R168" s="152"/>
      <c r="S168" s="61"/>
      <c r="T168" s="61"/>
      <c r="U168" s="152"/>
      <c r="V168" s="61"/>
      <c r="W168" s="152"/>
      <c r="X168" s="152"/>
      <c r="Y168" s="153"/>
    </row>
    <row r="169" spans="1:25" ht="14.45" customHeight="1">
      <c r="A169" s="50" t="s">
        <v>341</v>
      </c>
      <c r="B169" s="45" t="s">
        <v>706</v>
      </c>
      <c r="C169" s="45" t="s">
        <v>181</v>
      </c>
      <c r="D169" s="51">
        <v>214</v>
      </c>
      <c r="E169" s="56">
        <v>462</v>
      </c>
      <c r="F169" s="56">
        <v>487</v>
      </c>
      <c r="G169" s="61">
        <v>484</v>
      </c>
      <c r="H169" s="152"/>
      <c r="I169" s="61"/>
      <c r="J169" s="61"/>
      <c r="K169" s="152"/>
      <c r="L169" s="61"/>
      <c r="M169" s="152"/>
      <c r="N169" s="61"/>
      <c r="O169" s="61"/>
      <c r="P169" s="152"/>
      <c r="Q169" s="61"/>
      <c r="R169" s="152"/>
      <c r="S169" s="61"/>
      <c r="T169" s="61"/>
      <c r="U169" s="152"/>
      <c r="V169" s="61"/>
      <c r="W169" s="152"/>
      <c r="X169" s="152"/>
      <c r="Y169" s="153"/>
    </row>
    <row r="170" spans="1:25" ht="14.45" customHeight="1">
      <c r="A170" s="50" t="s">
        <v>342</v>
      </c>
      <c r="B170" s="45" t="s">
        <v>108</v>
      </c>
      <c r="C170" s="45" t="s">
        <v>108</v>
      </c>
      <c r="D170" s="51">
        <v>131</v>
      </c>
      <c r="E170" s="56">
        <v>63</v>
      </c>
      <c r="F170" s="56">
        <v>87</v>
      </c>
      <c r="G170" s="61">
        <v>87</v>
      </c>
      <c r="H170" s="152"/>
      <c r="I170" s="61"/>
      <c r="J170" s="61"/>
      <c r="K170" s="152"/>
      <c r="L170" s="61"/>
      <c r="M170" s="152"/>
      <c r="N170" s="61"/>
      <c r="O170" s="61"/>
      <c r="P170" s="152"/>
      <c r="Q170" s="61"/>
      <c r="R170" s="152"/>
      <c r="S170" s="61"/>
      <c r="T170" s="61"/>
      <c r="U170" s="152"/>
      <c r="V170" s="61"/>
      <c r="W170" s="152"/>
      <c r="X170" s="152"/>
      <c r="Y170" s="153"/>
    </row>
    <row r="171" spans="1:25" ht="14.45" customHeight="1">
      <c r="A171" s="50" t="s">
        <v>343</v>
      </c>
      <c r="B171" s="45" t="s">
        <v>108</v>
      </c>
      <c r="C171" s="45" t="s">
        <v>108</v>
      </c>
      <c r="D171" s="51">
        <v>131</v>
      </c>
      <c r="E171" s="56">
        <v>1598</v>
      </c>
      <c r="F171" s="56">
        <v>1575</v>
      </c>
      <c r="G171" s="61">
        <v>1514</v>
      </c>
      <c r="H171" s="152"/>
      <c r="I171" s="61"/>
      <c r="J171" s="61"/>
      <c r="K171" s="152"/>
      <c r="L171" s="61"/>
      <c r="M171" s="152"/>
      <c r="N171" s="61"/>
      <c r="O171" s="61"/>
      <c r="P171" s="152"/>
      <c r="Q171" s="61"/>
      <c r="R171" s="152"/>
      <c r="S171" s="61"/>
      <c r="T171" s="61"/>
      <c r="U171" s="152"/>
      <c r="V171" s="61"/>
      <c r="W171" s="152"/>
      <c r="X171" s="152"/>
      <c r="Y171" s="153"/>
    </row>
    <row r="172" spans="1:25" ht="14.45" customHeight="1">
      <c r="A172" s="50" t="s">
        <v>344</v>
      </c>
      <c r="B172" s="45" t="s">
        <v>711</v>
      </c>
      <c r="C172" s="45" t="s">
        <v>91</v>
      </c>
      <c r="D172" s="51">
        <v>150</v>
      </c>
      <c r="E172" s="56">
        <v>111</v>
      </c>
      <c r="F172" s="56">
        <v>192</v>
      </c>
      <c r="G172" s="61">
        <v>192</v>
      </c>
      <c r="H172" s="152"/>
      <c r="I172" s="61"/>
      <c r="J172" s="61"/>
      <c r="K172" s="152"/>
      <c r="L172" s="61"/>
      <c r="M172" s="152"/>
      <c r="N172" s="61"/>
      <c r="O172" s="61"/>
      <c r="P172" s="152"/>
      <c r="Q172" s="61"/>
      <c r="R172" s="152"/>
      <c r="S172" s="61"/>
      <c r="T172" s="61"/>
      <c r="U172" s="152"/>
      <c r="V172" s="61"/>
      <c r="W172" s="152"/>
      <c r="X172" s="152"/>
      <c r="Y172" s="153"/>
    </row>
    <row r="173" spans="1:25" ht="14.45" customHeight="1">
      <c r="A173" s="50" t="s">
        <v>345</v>
      </c>
      <c r="B173" s="45" t="s">
        <v>108</v>
      </c>
      <c r="C173" s="45" t="s">
        <v>108</v>
      </c>
      <c r="D173" s="51">
        <v>224</v>
      </c>
      <c r="E173" s="56">
        <v>110</v>
      </c>
      <c r="F173" s="56">
        <v>121</v>
      </c>
      <c r="G173" s="61">
        <v>126</v>
      </c>
      <c r="H173" s="152"/>
      <c r="I173" s="61"/>
      <c r="J173" s="61"/>
      <c r="K173" s="152"/>
      <c r="L173" s="61"/>
      <c r="M173" s="152"/>
      <c r="N173" s="61"/>
      <c r="O173" s="61"/>
      <c r="P173" s="152"/>
      <c r="Q173" s="61"/>
      <c r="R173" s="152"/>
      <c r="S173" s="61"/>
      <c r="T173" s="61"/>
      <c r="U173" s="152"/>
      <c r="V173" s="61"/>
      <c r="W173" s="152"/>
      <c r="X173" s="152"/>
      <c r="Y173" s="153"/>
    </row>
    <row r="174" spans="1:25" ht="14.45" customHeight="1">
      <c r="A174" s="50" t="s">
        <v>346</v>
      </c>
      <c r="B174" s="45" t="s">
        <v>108</v>
      </c>
      <c r="C174" s="45" t="s">
        <v>108</v>
      </c>
      <c r="D174" s="51">
        <v>131</v>
      </c>
      <c r="E174" s="56">
        <v>148</v>
      </c>
      <c r="F174" s="56">
        <v>148</v>
      </c>
      <c r="G174" s="61">
        <v>147</v>
      </c>
      <c r="H174" s="152"/>
      <c r="I174" s="61"/>
      <c r="J174" s="61"/>
      <c r="K174" s="152"/>
      <c r="L174" s="61"/>
      <c r="M174" s="152"/>
      <c r="N174" s="61"/>
      <c r="O174" s="61"/>
      <c r="P174" s="152"/>
      <c r="Q174" s="61"/>
      <c r="R174" s="152"/>
      <c r="S174" s="61"/>
      <c r="T174" s="61"/>
      <c r="U174" s="152"/>
      <c r="V174" s="61"/>
      <c r="W174" s="152"/>
      <c r="X174" s="152"/>
      <c r="Y174" s="153"/>
    </row>
    <row r="175" spans="1:25" ht="14.45" customHeight="1">
      <c r="A175" s="50" t="s">
        <v>347</v>
      </c>
      <c r="B175" s="45" t="s">
        <v>704</v>
      </c>
      <c r="C175" s="45" t="s">
        <v>96</v>
      </c>
      <c r="D175" s="51">
        <v>113</v>
      </c>
      <c r="E175" s="56">
        <v>853</v>
      </c>
      <c r="F175" s="56">
        <v>795</v>
      </c>
      <c r="G175" s="61">
        <v>792</v>
      </c>
      <c r="H175" s="152"/>
      <c r="I175" s="61"/>
      <c r="J175" s="61"/>
      <c r="K175" s="152"/>
      <c r="L175" s="61"/>
      <c r="M175" s="152"/>
      <c r="N175" s="61"/>
      <c r="O175" s="61"/>
      <c r="P175" s="152"/>
      <c r="Q175" s="61"/>
      <c r="R175" s="152"/>
      <c r="S175" s="61"/>
      <c r="T175" s="61"/>
      <c r="U175" s="152"/>
      <c r="V175" s="61"/>
      <c r="W175" s="152"/>
      <c r="X175" s="152"/>
      <c r="Y175" s="153"/>
    </row>
    <row r="176" spans="1:25" ht="14.45" customHeight="1">
      <c r="A176" s="50" t="s">
        <v>348</v>
      </c>
      <c r="B176" s="45" t="s">
        <v>705</v>
      </c>
      <c r="C176" s="45" t="s">
        <v>119</v>
      </c>
      <c r="D176" s="51">
        <v>102</v>
      </c>
      <c r="E176" s="56">
        <v>46445</v>
      </c>
      <c r="F176" s="56">
        <v>46742</v>
      </c>
      <c r="G176" s="61">
        <v>46445</v>
      </c>
      <c r="H176" s="152"/>
      <c r="I176" s="61"/>
      <c r="J176" s="61"/>
      <c r="K176" s="152"/>
      <c r="L176" s="61"/>
      <c r="M176" s="152"/>
      <c r="N176" s="61"/>
      <c r="O176" s="61"/>
      <c r="P176" s="152"/>
      <c r="Q176" s="61"/>
      <c r="R176" s="152"/>
      <c r="S176" s="61"/>
      <c r="T176" s="61"/>
      <c r="U176" s="152"/>
      <c r="V176" s="61"/>
      <c r="W176" s="152"/>
      <c r="X176" s="152"/>
      <c r="Y176" s="153"/>
    </row>
    <row r="177" spans="1:35" ht="14.45" customHeight="1">
      <c r="A177" s="50" t="s">
        <v>349</v>
      </c>
      <c r="B177" s="45" t="s">
        <v>706</v>
      </c>
      <c r="C177" s="45" t="s">
        <v>181</v>
      </c>
      <c r="D177" s="51">
        <v>214</v>
      </c>
      <c r="E177" s="56">
        <v>1414</v>
      </c>
      <c r="F177" s="56">
        <v>1523</v>
      </c>
      <c r="G177" s="61">
        <v>1510</v>
      </c>
      <c r="H177" s="152"/>
      <c r="I177" s="61"/>
      <c r="J177" s="61"/>
      <c r="K177" s="152"/>
      <c r="L177" s="61"/>
      <c r="M177" s="152"/>
      <c r="N177" s="61"/>
      <c r="O177" s="61"/>
      <c r="P177" s="152"/>
      <c r="Q177" s="61"/>
      <c r="R177" s="152"/>
      <c r="S177" s="61"/>
      <c r="T177" s="61"/>
      <c r="U177" s="152"/>
      <c r="V177" s="61"/>
      <c r="W177" s="152"/>
      <c r="X177" s="152"/>
      <c r="Y177" s="153"/>
    </row>
    <row r="178" spans="1:35" ht="14.45" customHeight="1">
      <c r="A178" s="50" t="s">
        <v>350</v>
      </c>
      <c r="B178" s="45" t="s">
        <v>711</v>
      </c>
      <c r="C178" s="45" t="s">
        <v>91</v>
      </c>
      <c r="D178" s="51">
        <v>231</v>
      </c>
      <c r="E178" s="56">
        <v>12020</v>
      </c>
      <c r="F178" s="56">
        <v>12721</v>
      </c>
      <c r="G178" s="61">
        <v>12722</v>
      </c>
      <c r="H178" s="152"/>
      <c r="I178" s="61"/>
      <c r="J178" s="61"/>
      <c r="K178" s="152"/>
      <c r="L178" s="61"/>
      <c r="M178" s="152"/>
      <c r="N178" s="61"/>
      <c r="O178" s="61"/>
      <c r="P178" s="152"/>
      <c r="Q178" s="61"/>
      <c r="R178" s="152"/>
      <c r="S178" s="61"/>
      <c r="T178" s="61"/>
      <c r="U178" s="152"/>
      <c r="V178" s="61"/>
      <c r="W178" s="152"/>
      <c r="X178" s="152"/>
      <c r="Y178" s="153"/>
    </row>
    <row r="179" spans="1:35" ht="14.45" customHeight="1">
      <c r="A179" s="50" t="s">
        <v>718</v>
      </c>
      <c r="B179" s="45" t="s">
        <v>108</v>
      </c>
      <c r="C179" s="45" t="s">
        <v>108</v>
      </c>
      <c r="D179" s="51">
        <v>175</v>
      </c>
      <c r="E179" s="56">
        <v>906</v>
      </c>
      <c r="F179" s="56">
        <v>963</v>
      </c>
      <c r="G179" s="61">
        <v>958</v>
      </c>
      <c r="H179" s="152"/>
      <c r="I179" s="61"/>
      <c r="J179" s="61"/>
      <c r="K179" s="152"/>
      <c r="L179" s="61"/>
      <c r="M179" s="152"/>
      <c r="N179" s="61"/>
      <c r="O179" s="61"/>
      <c r="P179" s="152"/>
      <c r="Q179" s="61"/>
      <c r="R179" s="152"/>
      <c r="S179" s="61"/>
      <c r="T179" s="61"/>
      <c r="U179" s="152"/>
      <c r="V179" s="61"/>
      <c r="W179" s="152"/>
      <c r="X179" s="152"/>
      <c r="Y179" s="153"/>
    </row>
    <row r="180" spans="1:35" ht="14.45" customHeight="1">
      <c r="A180" s="50" t="s">
        <v>353</v>
      </c>
      <c r="B180" s="45" t="s">
        <v>704</v>
      </c>
      <c r="C180" s="45" t="s">
        <v>96</v>
      </c>
      <c r="D180" s="51">
        <v>203</v>
      </c>
      <c r="E180" s="56">
        <v>182</v>
      </c>
      <c r="F180" s="56">
        <v>210</v>
      </c>
      <c r="G180" s="61">
        <v>230</v>
      </c>
      <c r="H180" s="152"/>
      <c r="I180" s="61"/>
      <c r="J180" s="61"/>
      <c r="K180" s="152"/>
      <c r="L180" s="61"/>
      <c r="M180" s="152"/>
      <c r="N180" s="61"/>
      <c r="O180" s="61"/>
      <c r="P180" s="152"/>
      <c r="Q180" s="61"/>
      <c r="R180" s="152"/>
      <c r="S180" s="61"/>
      <c r="T180" s="61"/>
      <c r="U180" s="152"/>
      <c r="V180" s="61"/>
      <c r="W180" s="152"/>
      <c r="X180" s="152"/>
      <c r="Y180" s="153"/>
    </row>
    <row r="181" spans="1:35" ht="14.45" customHeight="1">
      <c r="A181" s="50" t="s">
        <v>354</v>
      </c>
      <c r="B181" s="45" t="s">
        <v>714</v>
      </c>
      <c r="C181" s="45" t="s">
        <v>223</v>
      </c>
      <c r="D181" s="51">
        <v>212</v>
      </c>
      <c r="E181" s="56">
        <v>490</v>
      </c>
      <c r="F181" s="56">
        <v>493</v>
      </c>
      <c r="G181" s="61">
        <v>496</v>
      </c>
      <c r="H181" s="152"/>
      <c r="I181" s="61"/>
      <c r="J181" s="61"/>
      <c r="K181" s="152"/>
      <c r="L181" s="61"/>
      <c r="M181" s="152"/>
      <c r="N181" s="61"/>
      <c r="O181" s="61"/>
      <c r="P181" s="152"/>
      <c r="Q181" s="61"/>
      <c r="R181" s="152"/>
      <c r="S181" s="61"/>
      <c r="T181" s="61"/>
      <c r="U181" s="152"/>
      <c r="V181" s="61"/>
      <c r="W181" s="152"/>
      <c r="X181" s="152"/>
      <c r="Y181" s="153"/>
    </row>
    <row r="182" spans="1:35" ht="14.45" customHeight="1">
      <c r="A182" s="50" t="s">
        <v>355</v>
      </c>
      <c r="B182" s="45" t="s">
        <v>108</v>
      </c>
      <c r="C182" s="45" t="s">
        <v>108</v>
      </c>
      <c r="D182" s="51">
        <v>131</v>
      </c>
      <c r="E182" s="56">
        <v>135</v>
      </c>
      <c r="F182" s="56">
        <v>139</v>
      </c>
      <c r="G182" s="61">
        <v>139</v>
      </c>
      <c r="H182" s="152"/>
      <c r="I182" s="61"/>
      <c r="J182" s="61"/>
      <c r="K182" s="152"/>
      <c r="L182" s="61"/>
      <c r="M182" s="152"/>
      <c r="N182" s="61"/>
      <c r="O182" s="61"/>
      <c r="P182" s="152"/>
      <c r="Q182" s="61"/>
      <c r="R182" s="152"/>
      <c r="S182" s="61"/>
      <c r="T182" s="61"/>
      <c r="U182" s="152"/>
      <c r="V182" s="61"/>
      <c r="W182" s="152"/>
      <c r="X182" s="152"/>
      <c r="Y182" s="153"/>
    </row>
    <row r="183" spans="1:35" ht="14.45" customHeight="1">
      <c r="A183" s="50" t="s">
        <v>357</v>
      </c>
      <c r="B183" s="45" t="s">
        <v>108</v>
      </c>
      <c r="C183" s="45" t="s">
        <v>108</v>
      </c>
      <c r="D183" s="51">
        <v>131</v>
      </c>
      <c r="E183" s="56">
        <v>91</v>
      </c>
      <c r="F183" s="56">
        <v>95</v>
      </c>
      <c r="G183" s="61">
        <v>93</v>
      </c>
      <c r="H183" s="152"/>
      <c r="I183" s="61"/>
      <c r="J183" s="61"/>
      <c r="K183" s="152"/>
      <c r="L183" s="61"/>
      <c r="M183" s="152"/>
      <c r="N183" s="61"/>
      <c r="O183" s="61"/>
      <c r="P183" s="152"/>
      <c r="Q183" s="61"/>
      <c r="R183" s="152"/>
      <c r="S183" s="61"/>
      <c r="T183" s="61"/>
      <c r="U183" s="152"/>
      <c r="V183" s="61"/>
      <c r="W183" s="152"/>
      <c r="X183" s="152"/>
      <c r="Y183" s="153"/>
    </row>
    <row r="184" spans="1:35" ht="14.45" customHeight="1">
      <c r="A184" s="50" t="s">
        <v>356</v>
      </c>
      <c r="B184" s="45" t="s">
        <v>108</v>
      </c>
      <c r="C184" s="45" t="s">
        <v>108</v>
      </c>
      <c r="D184" s="51">
        <v>131</v>
      </c>
      <c r="E184" s="56">
        <v>131</v>
      </c>
      <c r="F184" s="56">
        <v>131</v>
      </c>
      <c r="G184" s="61">
        <v>131</v>
      </c>
      <c r="H184" s="152"/>
      <c r="I184" s="61"/>
      <c r="J184" s="61"/>
      <c r="K184" s="152"/>
      <c r="L184" s="61"/>
      <c r="M184" s="152"/>
      <c r="N184" s="61"/>
      <c r="O184" s="61"/>
      <c r="P184" s="152"/>
      <c r="Q184" s="61"/>
      <c r="R184" s="152"/>
      <c r="S184" s="61"/>
      <c r="T184" s="61"/>
      <c r="U184" s="152"/>
      <c r="V184" s="61"/>
      <c r="W184" s="152"/>
      <c r="X184" s="152"/>
      <c r="Y184" s="153"/>
    </row>
    <row r="185" spans="1:35" ht="14.45" customHeight="1">
      <c r="A185" s="50" t="s">
        <v>358</v>
      </c>
      <c r="B185" s="45" t="s">
        <v>108</v>
      </c>
      <c r="C185" s="45" t="s">
        <v>108</v>
      </c>
      <c r="D185" s="51">
        <v>131</v>
      </c>
      <c r="E185" s="56">
        <v>97</v>
      </c>
      <c r="F185" s="56">
        <v>98</v>
      </c>
      <c r="G185" s="61">
        <v>97</v>
      </c>
      <c r="H185" s="152"/>
      <c r="I185" s="61"/>
      <c r="J185" s="61"/>
      <c r="K185" s="152"/>
      <c r="L185" s="61"/>
      <c r="M185" s="152"/>
      <c r="N185" s="61"/>
      <c r="O185" s="61"/>
      <c r="P185" s="152"/>
      <c r="Q185" s="61"/>
      <c r="R185" s="152"/>
      <c r="S185" s="61"/>
      <c r="T185" s="61"/>
      <c r="U185" s="152"/>
      <c r="V185" s="61"/>
      <c r="W185" s="152"/>
      <c r="X185" s="152"/>
      <c r="Y185" s="153"/>
    </row>
    <row r="186" spans="1:35" ht="14.45" customHeight="1">
      <c r="A186" s="50" t="s">
        <v>359</v>
      </c>
      <c r="B186" s="45" t="s">
        <v>108</v>
      </c>
      <c r="C186" s="45" t="s">
        <v>91</v>
      </c>
      <c r="D186" s="51">
        <v>186</v>
      </c>
      <c r="E186" s="56">
        <v>1039</v>
      </c>
      <c r="F186" s="56">
        <v>1051</v>
      </c>
      <c r="G186" s="61">
        <v>1046</v>
      </c>
      <c r="H186" s="152"/>
      <c r="I186" s="61"/>
      <c r="J186" s="61"/>
      <c r="K186" s="152"/>
      <c r="L186" s="61"/>
      <c r="M186" s="152"/>
      <c r="N186" s="61"/>
      <c r="O186" s="61"/>
      <c r="P186" s="152"/>
      <c r="Q186" s="61"/>
      <c r="R186" s="152"/>
      <c r="S186" s="61"/>
      <c r="T186" s="61"/>
      <c r="U186" s="152"/>
      <c r="V186" s="61"/>
      <c r="W186" s="152"/>
      <c r="X186" s="152"/>
      <c r="Y186" s="153"/>
    </row>
    <row r="187" spans="1:35" ht="14.45" customHeight="1">
      <c r="A187" s="50" t="s">
        <v>361</v>
      </c>
      <c r="B187" s="45" t="s">
        <v>711</v>
      </c>
      <c r="C187" s="45" t="s">
        <v>91</v>
      </c>
      <c r="D187" s="51">
        <v>150</v>
      </c>
      <c r="E187" s="56">
        <v>134780</v>
      </c>
      <c r="F187" s="56">
        <v>144977</v>
      </c>
      <c r="G187" s="61">
        <v>144327</v>
      </c>
      <c r="H187" s="152"/>
      <c r="I187" s="61"/>
      <c r="J187" s="61"/>
      <c r="K187" s="152"/>
      <c r="L187" s="61"/>
      <c r="M187" s="152"/>
      <c r="N187" s="61"/>
      <c r="O187" s="61"/>
      <c r="P187" s="152"/>
      <c r="Q187" s="61"/>
      <c r="R187" s="152"/>
      <c r="S187" s="61"/>
      <c r="T187" s="61"/>
      <c r="U187" s="152"/>
      <c r="V187" s="61"/>
      <c r="W187" s="152"/>
      <c r="X187" s="152"/>
      <c r="Y187" s="153"/>
    </row>
    <row r="188" spans="1:35" ht="14.45" customHeight="1">
      <c r="A188" s="50" t="s">
        <v>362</v>
      </c>
      <c r="B188" s="45" t="s">
        <v>704</v>
      </c>
      <c r="C188" s="45" t="s">
        <v>96</v>
      </c>
      <c r="D188" s="51">
        <v>203</v>
      </c>
      <c r="E188" s="56">
        <v>4500</v>
      </c>
      <c r="F188" s="56">
        <v>4471</v>
      </c>
      <c r="G188" s="61">
        <v>4373</v>
      </c>
      <c r="H188" s="152"/>
      <c r="I188" s="61"/>
      <c r="J188" s="61"/>
      <c r="K188" s="152"/>
      <c r="L188" s="61"/>
      <c r="M188" s="152"/>
      <c r="N188" s="61"/>
      <c r="O188" s="61"/>
      <c r="P188" s="152"/>
      <c r="Q188" s="61"/>
      <c r="R188" s="152"/>
      <c r="S188" s="61"/>
      <c r="T188" s="61"/>
      <c r="U188" s="152"/>
      <c r="V188" s="61"/>
      <c r="W188" s="152"/>
      <c r="X188" s="152"/>
      <c r="Y188" s="153"/>
    </row>
    <row r="189" spans="1:35" ht="14.45" customHeight="1">
      <c r="A189" s="50" t="s">
        <v>363</v>
      </c>
      <c r="B189" s="45" t="s">
        <v>714</v>
      </c>
      <c r="C189" s="45" t="s">
        <v>223</v>
      </c>
      <c r="D189" s="51">
        <v>144</v>
      </c>
      <c r="E189" s="56">
        <v>2478</v>
      </c>
      <c r="F189" s="56">
        <v>2521</v>
      </c>
      <c r="G189" s="61">
        <v>2546</v>
      </c>
      <c r="H189" s="152"/>
      <c r="I189" s="61"/>
      <c r="J189" s="61"/>
      <c r="K189" s="152"/>
      <c r="L189" s="61"/>
      <c r="M189" s="152"/>
      <c r="N189" s="61"/>
      <c r="O189" s="61"/>
      <c r="P189" s="152"/>
      <c r="Q189" s="61"/>
      <c r="R189" s="152"/>
      <c r="S189" s="61"/>
      <c r="T189" s="61"/>
      <c r="U189" s="152"/>
      <c r="V189" s="61"/>
      <c r="W189" s="152"/>
      <c r="X189" s="152"/>
      <c r="Y189" s="153"/>
    </row>
    <row r="190" spans="1:35" ht="3.6" customHeight="1">
      <c r="A190" s="59"/>
      <c r="B190" s="60"/>
      <c r="C190" s="60"/>
      <c r="D190" s="60"/>
      <c r="E190" s="68"/>
      <c r="F190" s="68"/>
      <c r="G190" s="62"/>
      <c r="H190" s="61"/>
      <c r="I190" s="61"/>
      <c r="J190" s="62"/>
      <c r="K190" s="62"/>
      <c r="L190" s="62"/>
      <c r="M190" s="61"/>
      <c r="N190" s="61"/>
      <c r="O190" s="62"/>
      <c r="P190" s="62"/>
      <c r="Q190" s="62"/>
      <c r="R190" s="61"/>
      <c r="S190" s="61"/>
      <c r="T190" s="62"/>
      <c r="U190" s="62"/>
      <c r="V190" s="62"/>
      <c r="W190" s="61"/>
      <c r="X190" s="61"/>
    </row>
    <row r="191" spans="1:35" s="74" customFormat="1" ht="18.600000000000001" customHeight="1">
      <c r="A191" s="52"/>
      <c r="B191" s="53" t="s">
        <v>57</v>
      </c>
      <c r="C191" s="53"/>
      <c r="D191" s="54"/>
      <c r="E191" s="71">
        <f t="shared" ref="E191" si="0">SUM(E3:E189)</f>
        <v>372618</v>
      </c>
      <c r="F191" s="72">
        <f>SUM(F3:F189)</f>
        <v>398105</v>
      </c>
      <c r="G191" s="73">
        <f>SUM(G3:G189)</f>
        <v>404472</v>
      </c>
      <c r="H191" s="154"/>
      <c r="I191" s="154"/>
      <c r="J191" s="154"/>
      <c r="K191" s="154"/>
      <c r="L191" s="154"/>
      <c r="M191" s="154"/>
      <c r="N191" s="154"/>
      <c r="O191" s="154"/>
      <c r="P191" s="154"/>
      <c r="Q191" s="154"/>
      <c r="R191" s="154"/>
      <c r="S191" s="154"/>
      <c r="T191" s="154"/>
      <c r="U191" s="154"/>
      <c r="V191" s="154"/>
      <c r="W191" s="154"/>
      <c r="X191" s="154"/>
      <c r="Y191" s="149"/>
      <c r="Z191" s="149"/>
      <c r="AA191" s="149"/>
      <c r="AB191" s="149"/>
      <c r="AC191" s="149"/>
      <c r="AD191" s="149"/>
      <c r="AE191" s="149"/>
      <c r="AF191" s="149"/>
      <c r="AG191" s="149"/>
      <c r="AH191" s="149"/>
      <c r="AI191" s="149"/>
    </row>
    <row r="193" spans="1:25">
      <c r="A193" s="57"/>
      <c r="B193" s="57"/>
      <c r="C193" s="57"/>
    </row>
    <row r="194" spans="1:25">
      <c r="F194" s="70"/>
    </row>
    <row r="195" spans="1:25" ht="14.45" customHeight="1">
      <c r="F195" s="66"/>
    </row>
    <row r="196" spans="1:25">
      <c r="F196" s="66"/>
    </row>
    <row r="197" spans="1:25">
      <c r="F197" s="66"/>
    </row>
    <row r="198" spans="1:25">
      <c r="F198" s="66"/>
    </row>
    <row r="199" spans="1:25">
      <c r="F199" s="66"/>
    </row>
    <row r="200" spans="1:25" ht="12">
      <c r="A200" s="63">
        <v>1</v>
      </c>
      <c r="B200" s="64">
        <v>2</v>
      </c>
      <c r="C200" s="64">
        <v>3</v>
      </c>
      <c r="D200" s="63">
        <v>4</v>
      </c>
      <c r="E200" s="63">
        <v>7</v>
      </c>
      <c r="F200" s="64">
        <v>8</v>
      </c>
      <c r="G200" s="64">
        <v>17</v>
      </c>
      <c r="H200" s="63"/>
      <c r="I200" s="64"/>
      <c r="J200" s="64"/>
      <c r="K200" s="63"/>
      <c r="L200" s="64"/>
      <c r="M200" s="64"/>
      <c r="N200" s="63"/>
      <c r="O200" s="64"/>
      <c r="P200" s="64"/>
      <c r="Q200" s="63"/>
      <c r="R200" s="64"/>
      <c r="S200" s="64"/>
      <c r="T200" s="63"/>
      <c r="U200" s="64"/>
      <c r="V200" s="64"/>
      <c r="W200" s="63"/>
      <c r="X200" s="64"/>
      <c r="Y200" s="64"/>
    </row>
    <row r="201" spans="1:25">
      <c r="F201" s="66"/>
    </row>
    <row r="203" spans="1:25">
      <c r="F203" s="67"/>
    </row>
    <row r="204" spans="1:25">
      <c r="F204" s="67"/>
    </row>
    <row r="205" spans="1:25">
      <c r="F205" s="67"/>
    </row>
    <row r="206" spans="1:25">
      <c r="F206" s="67"/>
    </row>
    <row r="207" spans="1:25">
      <c r="F207" s="67"/>
    </row>
    <row r="208" spans="1:25">
      <c r="F208" s="67"/>
    </row>
    <row r="209" spans="6:6">
      <c r="F209" s="67"/>
    </row>
    <row r="210" spans="6:6">
      <c r="F210" s="67"/>
    </row>
    <row r="211" spans="6:6">
      <c r="F211" s="67"/>
    </row>
    <row r="212" spans="6:6">
      <c r="F212" s="67"/>
    </row>
  </sheetData>
  <sheetProtection formatColumns="0" formatRows="0" deleteRows="0"/>
  <conditionalFormatting sqref="G3:G68 I3:L68 N3:Q68 S3:V68 E3:E189">
    <cfRule type="cellIs" dxfId="867" priority="2138" operator="lessThan">
      <formula>0</formula>
    </cfRule>
  </conditionalFormatting>
  <conditionalFormatting sqref="G185 G189">
    <cfRule type="cellIs" dxfId="866" priority="2131" operator="lessThan">
      <formula>0</formula>
    </cfRule>
  </conditionalFormatting>
  <conditionalFormatting sqref="I185:L185 I189:L189">
    <cfRule type="cellIs" dxfId="865" priority="2130" operator="lessThan">
      <formula>0</formula>
    </cfRule>
  </conditionalFormatting>
  <conditionalFormatting sqref="N185:Q185 N189:Q189">
    <cfRule type="cellIs" dxfId="864" priority="2129" operator="lessThan">
      <formula>0</formula>
    </cfRule>
  </conditionalFormatting>
  <conditionalFormatting sqref="S185:V185 S189:V189">
    <cfRule type="cellIs" dxfId="863" priority="2128" operator="lessThan">
      <formula>0</formula>
    </cfRule>
  </conditionalFormatting>
  <conditionalFormatting sqref="I124:J124">
    <cfRule type="cellIs" dxfId="862" priority="1886" operator="lessThan">
      <formula>0</formula>
    </cfRule>
  </conditionalFormatting>
  <conditionalFormatting sqref="I185:J185 I189:J189">
    <cfRule type="cellIs" dxfId="861" priority="2126" operator="lessThan">
      <formula>0</formula>
    </cfRule>
  </conditionalFormatting>
  <conditionalFormatting sqref="N185:O185 N189:O189">
    <cfRule type="cellIs" dxfId="860" priority="2125" operator="lessThan">
      <formula>0</formula>
    </cfRule>
  </conditionalFormatting>
  <conditionalFormatting sqref="S185:T185 S189:T189">
    <cfRule type="cellIs" dxfId="859" priority="2124" operator="lessThan">
      <formula>0</formula>
    </cfRule>
  </conditionalFormatting>
  <conditionalFormatting sqref="G140">
    <cfRule type="cellIs" dxfId="858" priority="2116" operator="lessThan">
      <formula>0</formula>
    </cfRule>
  </conditionalFormatting>
  <conditionalFormatting sqref="I140:L140">
    <cfRule type="cellIs" dxfId="857" priority="2115" operator="lessThan">
      <formula>0</formula>
    </cfRule>
  </conditionalFormatting>
  <conditionalFormatting sqref="N140:Q140">
    <cfRule type="cellIs" dxfId="856" priority="2114" operator="lessThan">
      <formula>0</formula>
    </cfRule>
  </conditionalFormatting>
  <conditionalFormatting sqref="S140:V140">
    <cfRule type="cellIs" dxfId="855" priority="2113" operator="lessThan">
      <formula>0</formula>
    </cfRule>
  </conditionalFormatting>
  <conditionalFormatting sqref="I123:J123">
    <cfRule type="cellIs" dxfId="854" priority="1871" operator="lessThan">
      <formula>0</formula>
    </cfRule>
  </conditionalFormatting>
  <conditionalFormatting sqref="I140:J140">
    <cfRule type="cellIs" dxfId="853" priority="2111" operator="lessThan">
      <formula>0</formula>
    </cfRule>
  </conditionalFormatting>
  <conditionalFormatting sqref="N140:O140">
    <cfRule type="cellIs" dxfId="852" priority="2110" operator="lessThan">
      <formula>0</formula>
    </cfRule>
  </conditionalFormatting>
  <conditionalFormatting sqref="S140:T140">
    <cfRule type="cellIs" dxfId="851" priority="2109" operator="lessThan">
      <formula>0</formula>
    </cfRule>
  </conditionalFormatting>
  <conditionalFormatting sqref="G139">
    <cfRule type="cellIs" dxfId="850" priority="2101" operator="lessThan">
      <formula>0</formula>
    </cfRule>
  </conditionalFormatting>
  <conditionalFormatting sqref="I139:L139">
    <cfRule type="cellIs" dxfId="849" priority="2100" operator="lessThan">
      <formula>0</formula>
    </cfRule>
  </conditionalFormatting>
  <conditionalFormatting sqref="N139:Q139">
    <cfRule type="cellIs" dxfId="848" priority="2099" operator="lessThan">
      <formula>0</formula>
    </cfRule>
  </conditionalFormatting>
  <conditionalFormatting sqref="S139:V139">
    <cfRule type="cellIs" dxfId="847" priority="2098" operator="lessThan">
      <formula>0</formula>
    </cfRule>
  </conditionalFormatting>
  <conditionalFormatting sqref="I122:J122">
    <cfRule type="cellIs" dxfId="846" priority="1856" operator="lessThan">
      <formula>0</formula>
    </cfRule>
  </conditionalFormatting>
  <conditionalFormatting sqref="I139:J139">
    <cfRule type="cellIs" dxfId="845" priority="2096" operator="lessThan">
      <formula>0</formula>
    </cfRule>
  </conditionalFormatting>
  <conditionalFormatting sqref="N139:O139">
    <cfRule type="cellIs" dxfId="844" priority="2095" operator="lessThan">
      <formula>0</formula>
    </cfRule>
  </conditionalFormatting>
  <conditionalFormatting sqref="S139:T139">
    <cfRule type="cellIs" dxfId="843" priority="2094" operator="lessThan">
      <formula>0</formula>
    </cfRule>
  </conditionalFormatting>
  <conditionalFormatting sqref="G138">
    <cfRule type="cellIs" dxfId="842" priority="2086" operator="lessThan">
      <formula>0</formula>
    </cfRule>
  </conditionalFormatting>
  <conditionalFormatting sqref="I138:L138">
    <cfRule type="cellIs" dxfId="841" priority="2085" operator="lessThan">
      <formula>0</formula>
    </cfRule>
  </conditionalFormatting>
  <conditionalFormatting sqref="N138:Q138">
    <cfRule type="cellIs" dxfId="840" priority="2084" operator="lessThan">
      <formula>0</formula>
    </cfRule>
  </conditionalFormatting>
  <conditionalFormatting sqref="S138:V138">
    <cfRule type="cellIs" dxfId="839" priority="2083" operator="lessThan">
      <formula>0</formula>
    </cfRule>
  </conditionalFormatting>
  <conditionalFormatting sqref="I121:J121">
    <cfRule type="cellIs" dxfId="838" priority="1841" operator="lessThan">
      <formula>0</formula>
    </cfRule>
  </conditionalFormatting>
  <conditionalFormatting sqref="I138:J138">
    <cfRule type="cellIs" dxfId="837" priority="2081" operator="lessThan">
      <formula>0</formula>
    </cfRule>
  </conditionalFormatting>
  <conditionalFormatting sqref="N138:O138">
    <cfRule type="cellIs" dxfId="836" priority="2080" operator="lessThan">
      <formula>0</formula>
    </cfRule>
  </conditionalFormatting>
  <conditionalFormatting sqref="S138:T138">
    <cfRule type="cellIs" dxfId="835" priority="2079" operator="lessThan">
      <formula>0</formula>
    </cfRule>
  </conditionalFormatting>
  <conditionalFormatting sqref="G136">
    <cfRule type="cellIs" dxfId="834" priority="2071" operator="lessThan">
      <formula>0</formula>
    </cfRule>
  </conditionalFormatting>
  <conditionalFormatting sqref="I136:L136">
    <cfRule type="cellIs" dxfId="833" priority="2070" operator="lessThan">
      <formula>0</formula>
    </cfRule>
  </conditionalFormatting>
  <conditionalFormatting sqref="N136:Q136">
    <cfRule type="cellIs" dxfId="832" priority="2069" operator="lessThan">
      <formula>0</formula>
    </cfRule>
  </conditionalFormatting>
  <conditionalFormatting sqref="S136:V136">
    <cfRule type="cellIs" dxfId="831" priority="2068" operator="lessThan">
      <formula>0</formula>
    </cfRule>
  </conditionalFormatting>
  <conditionalFormatting sqref="I120:J120">
    <cfRule type="cellIs" dxfId="830" priority="1826" operator="lessThan">
      <formula>0</formula>
    </cfRule>
  </conditionalFormatting>
  <conditionalFormatting sqref="I136:J136">
    <cfRule type="cellIs" dxfId="829" priority="2066" operator="lessThan">
      <formula>0</formula>
    </cfRule>
  </conditionalFormatting>
  <conditionalFormatting sqref="N136:O136">
    <cfRule type="cellIs" dxfId="828" priority="2065" operator="lessThan">
      <formula>0</formula>
    </cfRule>
  </conditionalFormatting>
  <conditionalFormatting sqref="S136:T136">
    <cfRule type="cellIs" dxfId="827" priority="2064" operator="lessThan">
      <formula>0</formula>
    </cfRule>
  </conditionalFormatting>
  <conditionalFormatting sqref="G135">
    <cfRule type="cellIs" dxfId="826" priority="2056" operator="lessThan">
      <formula>0</formula>
    </cfRule>
  </conditionalFormatting>
  <conditionalFormatting sqref="I135:L135">
    <cfRule type="cellIs" dxfId="825" priority="2055" operator="lessThan">
      <formula>0</formula>
    </cfRule>
  </conditionalFormatting>
  <conditionalFormatting sqref="N135:Q135">
    <cfRule type="cellIs" dxfId="824" priority="2054" operator="lessThan">
      <formula>0</formula>
    </cfRule>
  </conditionalFormatting>
  <conditionalFormatting sqref="S135:V135">
    <cfRule type="cellIs" dxfId="823" priority="2053" operator="lessThan">
      <formula>0</formula>
    </cfRule>
  </conditionalFormatting>
  <conditionalFormatting sqref="I119:J119">
    <cfRule type="cellIs" dxfId="822" priority="1811" operator="lessThan">
      <formula>0</formula>
    </cfRule>
  </conditionalFormatting>
  <conditionalFormatting sqref="I135:J135">
    <cfRule type="cellIs" dxfId="821" priority="2051" operator="lessThan">
      <formula>0</formula>
    </cfRule>
  </conditionalFormatting>
  <conditionalFormatting sqref="N135:O135">
    <cfRule type="cellIs" dxfId="820" priority="2050" operator="lessThan">
      <formula>0</formula>
    </cfRule>
  </conditionalFormatting>
  <conditionalFormatting sqref="S135:T135">
    <cfRule type="cellIs" dxfId="819" priority="2049" operator="lessThan">
      <formula>0</formula>
    </cfRule>
  </conditionalFormatting>
  <conditionalFormatting sqref="G134">
    <cfRule type="cellIs" dxfId="818" priority="2041" operator="lessThan">
      <formula>0</formula>
    </cfRule>
  </conditionalFormatting>
  <conditionalFormatting sqref="I134:L134">
    <cfRule type="cellIs" dxfId="817" priority="2040" operator="lessThan">
      <formula>0</formula>
    </cfRule>
  </conditionalFormatting>
  <conditionalFormatting sqref="N134:Q134">
    <cfRule type="cellIs" dxfId="816" priority="2039" operator="lessThan">
      <formula>0</formula>
    </cfRule>
  </conditionalFormatting>
  <conditionalFormatting sqref="S134:V134">
    <cfRule type="cellIs" dxfId="815" priority="2038" operator="lessThan">
      <formula>0</formula>
    </cfRule>
  </conditionalFormatting>
  <conditionalFormatting sqref="I118:J118">
    <cfRule type="cellIs" dxfId="814" priority="1796" operator="lessThan">
      <formula>0</formula>
    </cfRule>
  </conditionalFormatting>
  <conditionalFormatting sqref="I134:J134">
    <cfRule type="cellIs" dxfId="813" priority="2036" operator="lessThan">
      <formula>0</formula>
    </cfRule>
  </conditionalFormatting>
  <conditionalFormatting sqref="N134:O134">
    <cfRule type="cellIs" dxfId="812" priority="2035" operator="lessThan">
      <formula>0</formula>
    </cfRule>
  </conditionalFormatting>
  <conditionalFormatting sqref="S134:T134">
    <cfRule type="cellIs" dxfId="811" priority="2034" operator="lessThan">
      <formula>0</formula>
    </cfRule>
  </conditionalFormatting>
  <conditionalFormatting sqref="G133">
    <cfRule type="cellIs" dxfId="810" priority="2026" operator="lessThan">
      <formula>0</formula>
    </cfRule>
  </conditionalFormatting>
  <conditionalFormatting sqref="I133:L133">
    <cfRule type="cellIs" dxfId="809" priority="2025" operator="lessThan">
      <formula>0</formula>
    </cfRule>
  </conditionalFormatting>
  <conditionalFormatting sqref="N133:Q133">
    <cfRule type="cellIs" dxfId="808" priority="2024" operator="lessThan">
      <formula>0</formula>
    </cfRule>
  </conditionalFormatting>
  <conditionalFormatting sqref="S133:V133">
    <cfRule type="cellIs" dxfId="807" priority="2023" operator="lessThan">
      <formula>0</formula>
    </cfRule>
  </conditionalFormatting>
  <conditionalFormatting sqref="I117:J117">
    <cfRule type="cellIs" dxfId="806" priority="1781" operator="lessThan">
      <formula>0</formula>
    </cfRule>
  </conditionalFormatting>
  <conditionalFormatting sqref="I133:J133">
    <cfRule type="cellIs" dxfId="805" priority="2021" operator="lessThan">
      <formula>0</formula>
    </cfRule>
  </conditionalFormatting>
  <conditionalFormatting sqref="N133:O133">
    <cfRule type="cellIs" dxfId="804" priority="2020" operator="lessThan">
      <formula>0</formula>
    </cfRule>
  </conditionalFormatting>
  <conditionalFormatting sqref="S133:T133">
    <cfRule type="cellIs" dxfId="803" priority="2019" operator="lessThan">
      <formula>0</formula>
    </cfRule>
  </conditionalFormatting>
  <conditionalFormatting sqref="G132">
    <cfRule type="cellIs" dxfId="802" priority="2011" operator="lessThan">
      <formula>0</formula>
    </cfRule>
  </conditionalFormatting>
  <conditionalFormatting sqref="I132:L132">
    <cfRule type="cellIs" dxfId="801" priority="2010" operator="lessThan">
      <formula>0</formula>
    </cfRule>
  </conditionalFormatting>
  <conditionalFormatting sqref="N132:Q132">
    <cfRule type="cellIs" dxfId="800" priority="2009" operator="lessThan">
      <formula>0</formula>
    </cfRule>
  </conditionalFormatting>
  <conditionalFormatting sqref="S132:V132">
    <cfRule type="cellIs" dxfId="799" priority="2008" operator="lessThan">
      <formula>0</formula>
    </cfRule>
  </conditionalFormatting>
  <conditionalFormatting sqref="I116:J116">
    <cfRule type="cellIs" dxfId="798" priority="1766" operator="lessThan">
      <formula>0</formula>
    </cfRule>
  </conditionalFormatting>
  <conditionalFormatting sqref="I132:J132">
    <cfRule type="cellIs" dxfId="797" priority="2006" operator="lessThan">
      <formula>0</formula>
    </cfRule>
  </conditionalFormatting>
  <conditionalFormatting sqref="N132:O132">
    <cfRule type="cellIs" dxfId="796" priority="2005" operator="lessThan">
      <formula>0</formula>
    </cfRule>
  </conditionalFormatting>
  <conditionalFormatting sqref="S132:T132">
    <cfRule type="cellIs" dxfId="795" priority="2004" operator="lessThan">
      <formula>0</formula>
    </cfRule>
  </conditionalFormatting>
  <conditionalFormatting sqref="G131">
    <cfRule type="cellIs" dxfId="794" priority="1996" operator="lessThan">
      <formula>0</formula>
    </cfRule>
  </conditionalFormatting>
  <conditionalFormatting sqref="I131:L131">
    <cfRule type="cellIs" dxfId="793" priority="1995" operator="lessThan">
      <formula>0</formula>
    </cfRule>
  </conditionalFormatting>
  <conditionalFormatting sqref="N131:Q131">
    <cfRule type="cellIs" dxfId="792" priority="1994" operator="lessThan">
      <formula>0</formula>
    </cfRule>
  </conditionalFormatting>
  <conditionalFormatting sqref="S131:V131">
    <cfRule type="cellIs" dxfId="791" priority="1993" operator="lessThan">
      <formula>0</formula>
    </cfRule>
  </conditionalFormatting>
  <conditionalFormatting sqref="I115:J115">
    <cfRule type="cellIs" dxfId="790" priority="1751" operator="lessThan">
      <formula>0</formula>
    </cfRule>
  </conditionalFormatting>
  <conditionalFormatting sqref="I131:J131">
    <cfRule type="cellIs" dxfId="789" priority="1991" operator="lessThan">
      <formula>0</formula>
    </cfRule>
  </conditionalFormatting>
  <conditionalFormatting sqref="N131:O131">
    <cfRule type="cellIs" dxfId="788" priority="1990" operator="lessThan">
      <formula>0</formula>
    </cfRule>
  </conditionalFormatting>
  <conditionalFormatting sqref="S131:T131">
    <cfRule type="cellIs" dxfId="787" priority="1989" operator="lessThan">
      <formula>0</formula>
    </cfRule>
  </conditionalFormatting>
  <conditionalFormatting sqref="G130">
    <cfRule type="cellIs" dxfId="786" priority="1981" operator="lessThan">
      <formula>0</formula>
    </cfRule>
  </conditionalFormatting>
  <conditionalFormatting sqref="I130:L130">
    <cfRule type="cellIs" dxfId="785" priority="1980" operator="lessThan">
      <formula>0</formula>
    </cfRule>
  </conditionalFormatting>
  <conditionalFormatting sqref="N130:Q130">
    <cfRule type="cellIs" dxfId="784" priority="1979" operator="lessThan">
      <formula>0</formula>
    </cfRule>
  </conditionalFormatting>
  <conditionalFormatting sqref="S130:V130">
    <cfRule type="cellIs" dxfId="783" priority="1978" operator="lessThan">
      <formula>0</formula>
    </cfRule>
  </conditionalFormatting>
  <conditionalFormatting sqref="I114:J114">
    <cfRule type="cellIs" dxfId="782" priority="1736" operator="lessThan">
      <formula>0</formula>
    </cfRule>
  </conditionalFormatting>
  <conditionalFormatting sqref="I130:J130">
    <cfRule type="cellIs" dxfId="781" priority="1976" operator="lessThan">
      <formula>0</formula>
    </cfRule>
  </conditionalFormatting>
  <conditionalFormatting sqref="N130:O130">
    <cfRule type="cellIs" dxfId="780" priority="1975" operator="lessThan">
      <formula>0</formula>
    </cfRule>
  </conditionalFormatting>
  <conditionalFormatting sqref="S130:T130">
    <cfRule type="cellIs" dxfId="779" priority="1974" operator="lessThan">
      <formula>0</formula>
    </cfRule>
  </conditionalFormatting>
  <conditionalFormatting sqref="G129">
    <cfRule type="cellIs" dxfId="778" priority="1966" operator="lessThan">
      <formula>0</formula>
    </cfRule>
  </conditionalFormatting>
  <conditionalFormatting sqref="I129:L129">
    <cfRule type="cellIs" dxfId="777" priority="1965" operator="lessThan">
      <formula>0</formula>
    </cfRule>
  </conditionalFormatting>
  <conditionalFormatting sqref="N129:Q129">
    <cfRule type="cellIs" dxfId="776" priority="1964" operator="lessThan">
      <formula>0</formula>
    </cfRule>
  </conditionalFormatting>
  <conditionalFormatting sqref="S129:V129">
    <cfRule type="cellIs" dxfId="775" priority="1963" operator="lessThan">
      <formula>0</formula>
    </cfRule>
  </conditionalFormatting>
  <conditionalFormatting sqref="I113:J113">
    <cfRule type="cellIs" dxfId="774" priority="1721" operator="lessThan">
      <formula>0</formula>
    </cfRule>
  </conditionalFormatting>
  <conditionalFormatting sqref="I129:J129">
    <cfRule type="cellIs" dxfId="773" priority="1961" operator="lessThan">
      <formula>0</formula>
    </cfRule>
  </conditionalFormatting>
  <conditionalFormatting sqref="N129:O129">
    <cfRule type="cellIs" dxfId="772" priority="1960" operator="lessThan">
      <formula>0</formula>
    </cfRule>
  </conditionalFormatting>
  <conditionalFormatting sqref="S129:T129">
    <cfRule type="cellIs" dxfId="771" priority="1959" operator="lessThan">
      <formula>0</formula>
    </cfRule>
  </conditionalFormatting>
  <conditionalFormatting sqref="G128">
    <cfRule type="cellIs" dxfId="770" priority="1951" operator="lessThan">
      <formula>0</formula>
    </cfRule>
  </conditionalFormatting>
  <conditionalFormatting sqref="I128:L128">
    <cfRule type="cellIs" dxfId="769" priority="1950" operator="lessThan">
      <formula>0</formula>
    </cfRule>
  </conditionalFormatting>
  <conditionalFormatting sqref="N128:Q128">
    <cfRule type="cellIs" dxfId="768" priority="1949" operator="lessThan">
      <formula>0</formula>
    </cfRule>
  </conditionalFormatting>
  <conditionalFormatting sqref="S128:V128">
    <cfRule type="cellIs" dxfId="767" priority="1948" operator="lessThan">
      <formula>0</formula>
    </cfRule>
  </conditionalFormatting>
  <conditionalFormatting sqref="I112:J112">
    <cfRule type="cellIs" dxfId="766" priority="1706" operator="lessThan">
      <formula>0</formula>
    </cfRule>
  </conditionalFormatting>
  <conditionalFormatting sqref="I128:J128">
    <cfRule type="cellIs" dxfId="765" priority="1946" operator="lessThan">
      <formula>0</formula>
    </cfRule>
  </conditionalFormatting>
  <conditionalFormatting sqref="N128:O128">
    <cfRule type="cellIs" dxfId="764" priority="1945" operator="lessThan">
      <formula>0</formula>
    </cfRule>
  </conditionalFormatting>
  <conditionalFormatting sqref="S128:T128">
    <cfRule type="cellIs" dxfId="763" priority="1944" operator="lessThan">
      <formula>0</formula>
    </cfRule>
  </conditionalFormatting>
  <conditionalFormatting sqref="G127">
    <cfRule type="cellIs" dxfId="762" priority="1936" operator="lessThan">
      <formula>0</formula>
    </cfRule>
  </conditionalFormatting>
  <conditionalFormatting sqref="I127:L127">
    <cfRule type="cellIs" dxfId="761" priority="1935" operator="lessThan">
      <formula>0</formula>
    </cfRule>
  </conditionalFormatting>
  <conditionalFormatting sqref="N127:Q127">
    <cfRule type="cellIs" dxfId="760" priority="1934" operator="lessThan">
      <formula>0</formula>
    </cfRule>
  </conditionalFormatting>
  <conditionalFormatting sqref="S127:V127">
    <cfRule type="cellIs" dxfId="759" priority="1933" operator="lessThan">
      <formula>0</formula>
    </cfRule>
  </conditionalFormatting>
  <conditionalFormatting sqref="I111:J111">
    <cfRule type="cellIs" dxfId="758" priority="1691" operator="lessThan">
      <formula>0</formula>
    </cfRule>
  </conditionalFormatting>
  <conditionalFormatting sqref="I127:J127">
    <cfRule type="cellIs" dxfId="757" priority="1931" operator="lessThan">
      <formula>0</formula>
    </cfRule>
  </conditionalFormatting>
  <conditionalFormatting sqref="N127:O127">
    <cfRule type="cellIs" dxfId="756" priority="1930" operator="lessThan">
      <formula>0</formula>
    </cfRule>
  </conditionalFormatting>
  <conditionalFormatting sqref="S127:T127">
    <cfRule type="cellIs" dxfId="755" priority="1929" operator="lessThan">
      <formula>0</formula>
    </cfRule>
  </conditionalFormatting>
  <conditionalFormatting sqref="G126">
    <cfRule type="cellIs" dxfId="754" priority="1921" operator="lessThan">
      <formula>0</formula>
    </cfRule>
  </conditionalFormatting>
  <conditionalFormatting sqref="I126:L126">
    <cfRule type="cellIs" dxfId="753" priority="1920" operator="lessThan">
      <formula>0</formula>
    </cfRule>
  </conditionalFormatting>
  <conditionalFormatting sqref="N126:Q126">
    <cfRule type="cellIs" dxfId="752" priority="1919" operator="lessThan">
      <formula>0</formula>
    </cfRule>
  </conditionalFormatting>
  <conditionalFormatting sqref="S126:V126">
    <cfRule type="cellIs" dxfId="751" priority="1918" operator="lessThan">
      <formula>0</formula>
    </cfRule>
  </conditionalFormatting>
  <conditionalFormatting sqref="I110:J110">
    <cfRule type="cellIs" dxfId="750" priority="1676" operator="lessThan">
      <formula>0</formula>
    </cfRule>
  </conditionalFormatting>
  <conditionalFormatting sqref="I126:J126">
    <cfRule type="cellIs" dxfId="749" priority="1916" operator="lessThan">
      <formula>0</formula>
    </cfRule>
  </conditionalFormatting>
  <conditionalFormatting sqref="N126:O126">
    <cfRule type="cellIs" dxfId="748" priority="1915" operator="lessThan">
      <formula>0</formula>
    </cfRule>
  </conditionalFormatting>
  <conditionalFormatting sqref="S126:T126">
    <cfRule type="cellIs" dxfId="747" priority="1914" operator="lessThan">
      <formula>0</formula>
    </cfRule>
  </conditionalFormatting>
  <conditionalFormatting sqref="G125">
    <cfRule type="cellIs" dxfId="746" priority="1906" operator="lessThan">
      <formula>0</formula>
    </cfRule>
  </conditionalFormatting>
  <conditionalFormatting sqref="I125:L125">
    <cfRule type="cellIs" dxfId="745" priority="1905" operator="lessThan">
      <formula>0</formula>
    </cfRule>
  </conditionalFormatting>
  <conditionalFormatting sqref="N125:Q125">
    <cfRule type="cellIs" dxfId="744" priority="1904" operator="lessThan">
      <formula>0</formula>
    </cfRule>
  </conditionalFormatting>
  <conditionalFormatting sqref="S125:V125">
    <cfRule type="cellIs" dxfId="743" priority="1903" operator="lessThan">
      <formula>0</formula>
    </cfRule>
  </conditionalFormatting>
  <conditionalFormatting sqref="I109:J109">
    <cfRule type="cellIs" dxfId="742" priority="1661" operator="lessThan">
      <formula>0</formula>
    </cfRule>
  </conditionalFormatting>
  <conditionalFormatting sqref="I125:J125">
    <cfRule type="cellIs" dxfId="741" priority="1901" operator="lessThan">
      <formula>0</formula>
    </cfRule>
  </conditionalFormatting>
  <conditionalFormatting sqref="N125:O125">
    <cfRule type="cellIs" dxfId="740" priority="1900" operator="lessThan">
      <formula>0</formula>
    </cfRule>
  </conditionalFormatting>
  <conditionalFormatting sqref="S125:T125">
    <cfRule type="cellIs" dxfId="739" priority="1899" operator="lessThan">
      <formula>0</formula>
    </cfRule>
  </conditionalFormatting>
  <conditionalFormatting sqref="G124">
    <cfRule type="cellIs" dxfId="738" priority="1891" operator="lessThan">
      <formula>0</formula>
    </cfRule>
  </conditionalFormatting>
  <conditionalFormatting sqref="I124:L124">
    <cfRule type="cellIs" dxfId="737" priority="1890" operator="lessThan">
      <formula>0</formula>
    </cfRule>
  </conditionalFormatting>
  <conditionalFormatting sqref="N124:Q124">
    <cfRule type="cellIs" dxfId="736" priority="1889" operator="lessThan">
      <formula>0</formula>
    </cfRule>
  </conditionalFormatting>
  <conditionalFormatting sqref="S124:V124">
    <cfRule type="cellIs" dxfId="735" priority="1888" operator="lessThan">
      <formula>0</formula>
    </cfRule>
  </conditionalFormatting>
  <conditionalFormatting sqref="I108:J108">
    <cfRule type="cellIs" dxfId="734" priority="1646" operator="lessThan">
      <formula>0</formula>
    </cfRule>
  </conditionalFormatting>
  <conditionalFormatting sqref="N124:O124">
    <cfRule type="cellIs" dxfId="733" priority="1885" operator="lessThan">
      <formula>0</formula>
    </cfRule>
  </conditionalFormatting>
  <conditionalFormatting sqref="S124:T124">
    <cfRule type="cellIs" dxfId="732" priority="1884" operator="lessThan">
      <formula>0</formula>
    </cfRule>
  </conditionalFormatting>
  <conditionalFormatting sqref="G123">
    <cfRule type="cellIs" dxfId="731" priority="1876" operator="lessThan">
      <formula>0</formula>
    </cfRule>
  </conditionalFormatting>
  <conditionalFormatting sqref="I123:L123">
    <cfRule type="cellIs" dxfId="730" priority="1875" operator="lessThan">
      <formula>0</formula>
    </cfRule>
  </conditionalFormatting>
  <conditionalFormatting sqref="N123:Q123">
    <cfRule type="cellIs" dxfId="729" priority="1874" operator="lessThan">
      <formula>0</formula>
    </cfRule>
  </conditionalFormatting>
  <conditionalFormatting sqref="S123:V123">
    <cfRule type="cellIs" dxfId="728" priority="1873" operator="lessThan">
      <formula>0</formula>
    </cfRule>
  </conditionalFormatting>
  <conditionalFormatting sqref="N123:O123">
    <cfRule type="cellIs" dxfId="727" priority="1870" operator="lessThan">
      <formula>0</formula>
    </cfRule>
  </conditionalFormatting>
  <conditionalFormatting sqref="S123:T123">
    <cfRule type="cellIs" dxfId="726" priority="1869" operator="lessThan">
      <formula>0</formula>
    </cfRule>
  </conditionalFormatting>
  <conditionalFormatting sqref="G122">
    <cfRule type="cellIs" dxfId="725" priority="1861" operator="lessThan">
      <formula>0</formula>
    </cfRule>
  </conditionalFormatting>
  <conditionalFormatting sqref="I122:L122">
    <cfRule type="cellIs" dxfId="724" priority="1860" operator="lessThan">
      <formula>0</formula>
    </cfRule>
  </conditionalFormatting>
  <conditionalFormatting sqref="N122:Q122">
    <cfRule type="cellIs" dxfId="723" priority="1859" operator="lessThan">
      <formula>0</formula>
    </cfRule>
  </conditionalFormatting>
  <conditionalFormatting sqref="S122:V122">
    <cfRule type="cellIs" dxfId="722" priority="1858" operator="lessThan">
      <formula>0</formula>
    </cfRule>
  </conditionalFormatting>
  <conditionalFormatting sqref="N122:O122">
    <cfRule type="cellIs" dxfId="721" priority="1855" operator="lessThan">
      <formula>0</formula>
    </cfRule>
  </conditionalFormatting>
  <conditionalFormatting sqref="S122:T122">
    <cfRule type="cellIs" dxfId="720" priority="1854" operator="lessThan">
      <formula>0</formula>
    </cfRule>
  </conditionalFormatting>
  <conditionalFormatting sqref="G121">
    <cfRule type="cellIs" dxfId="719" priority="1846" operator="lessThan">
      <formula>0</formula>
    </cfRule>
  </conditionalFormatting>
  <conditionalFormatting sqref="I121:L121">
    <cfRule type="cellIs" dxfId="718" priority="1845" operator="lessThan">
      <formula>0</formula>
    </cfRule>
  </conditionalFormatting>
  <conditionalFormatting sqref="N121:Q121">
    <cfRule type="cellIs" dxfId="717" priority="1844" operator="lessThan">
      <formula>0</formula>
    </cfRule>
  </conditionalFormatting>
  <conditionalFormatting sqref="S121:V121">
    <cfRule type="cellIs" dxfId="716" priority="1843" operator="lessThan">
      <formula>0</formula>
    </cfRule>
  </conditionalFormatting>
  <conditionalFormatting sqref="I107:J107">
    <cfRule type="cellIs" dxfId="715" priority="1601" operator="lessThan">
      <formula>0</formula>
    </cfRule>
  </conditionalFormatting>
  <conditionalFormatting sqref="N121:O121">
    <cfRule type="cellIs" dxfId="714" priority="1840" operator="lessThan">
      <formula>0</formula>
    </cfRule>
  </conditionalFormatting>
  <conditionalFormatting sqref="S121:T121">
    <cfRule type="cellIs" dxfId="713" priority="1839" operator="lessThan">
      <formula>0</formula>
    </cfRule>
  </conditionalFormatting>
  <conditionalFormatting sqref="G120">
    <cfRule type="cellIs" dxfId="712" priority="1831" operator="lessThan">
      <formula>0</formula>
    </cfRule>
  </conditionalFormatting>
  <conditionalFormatting sqref="I120:L120">
    <cfRule type="cellIs" dxfId="711" priority="1830" operator="lessThan">
      <formula>0</formula>
    </cfRule>
  </conditionalFormatting>
  <conditionalFormatting sqref="N120:Q120">
    <cfRule type="cellIs" dxfId="710" priority="1829" operator="lessThan">
      <formula>0</formula>
    </cfRule>
  </conditionalFormatting>
  <conditionalFormatting sqref="S120:V120">
    <cfRule type="cellIs" dxfId="709" priority="1828" operator="lessThan">
      <formula>0</formula>
    </cfRule>
  </conditionalFormatting>
  <conditionalFormatting sqref="I106:J106">
    <cfRule type="cellIs" dxfId="708" priority="1586" operator="lessThan">
      <formula>0</formula>
    </cfRule>
  </conditionalFormatting>
  <conditionalFormatting sqref="N120:O120">
    <cfRule type="cellIs" dxfId="707" priority="1825" operator="lessThan">
      <formula>0</formula>
    </cfRule>
  </conditionalFormatting>
  <conditionalFormatting sqref="S120:T120">
    <cfRule type="cellIs" dxfId="706" priority="1824" operator="lessThan">
      <formula>0</formula>
    </cfRule>
  </conditionalFormatting>
  <conditionalFormatting sqref="G119">
    <cfRule type="cellIs" dxfId="705" priority="1816" operator="lessThan">
      <formula>0</formula>
    </cfRule>
  </conditionalFormatting>
  <conditionalFormatting sqref="I119:L119">
    <cfRule type="cellIs" dxfId="704" priority="1815" operator="lessThan">
      <formula>0</formula>
    </cfRule>
  </conditionalFormatting>
  <conditionalFormatting sqref="N119:Q119">
    <cfRule type="cellIs" dxfId="703" priority="1814" operator="lessThan">
      <formula>0</formula>
    </cfRule>
  </conditionalFormatting>
  <conditionalFormatting sqref="S119:V119">
    <cfRule type="cellIs" dxfId="702" priority="1813" operator="lessThan">
      <formula>0</formula>
    </cfRule>
  </conditionalFormatting>
  <conditionalFormatting sqref="I105:J105">
    <cfRule type="cellIs" dxfId="701" priority="1571" operator="lessThan">
      <formula>0</formula>
    </cfRule>
  </conditionalFormatting>
  <conditionalFormatting sqref="N119:O119">
    <cfRule type="cellIs" dxfId="700" priority="1810" operator="lessThan">
      <formula>0</formula>
    </cfRule>
  </conditionalFormatting>
  <conditionalFormatting sqref="S119:T119">
    <cfRule type="cellIs" dxfId="699" priority="1809" operator="lessThan">
      <formula>0</formula>
    </cfRule>
  </conditionalFormatting>
  <conditionalFormatting sqref="G118">
    <cfRule type="cellIs" dxfId="698" priority="1801" operator="lessThan">
      <formula>0</formula>
    </cfRule>
  </conditionalFormatting>
  <conditionalFormatting sqref="I118:L118">
    <cfRule type="cellIs" dxfId="697" priority="1800" operator="lessThan">
      <formula>0</formula>
    </cfRule>
  </conditionalFormatting>
  <conditionalFormatting sqref="N118:Q118">
    <cfRule type="cellIs" dxfId="696" priority="1799" operator="lessThan">
      <formula>0</formula>
    </cfRule>
  </conditionalFormatting>
  <conditionalFormatting sqref="S118:V118">
    <cfRule type="cellIs" dxfId="695" priority="1798" operator="lessThan">
      <formula>0</formula>
    </cfRule>
  </conditionalFormatting>
  <conditionalFormatting sqref="I104:J104">
    <cfRule type="cellIs" dxfId="694" priority="1556" operator="lessThan">
      <formula>0</formula>
    </cfRule>
  </conditionalFormatting>
  <conditionalFormatting sqref="N118:O118">
    <cfRule type="cellIs" dxfId="693" priority="1795" operator="lessThan">
      <formula>0</formula>
    </cfRule>
  </conditionalFormatting>
  <conditionalFormatting sqref="S118:T118">
    <cfRule type="cellIs" dxfId="692" priority="1794" operator="lessThan">
      <formula>0</formula>
    </cfRule>
  </conditionalFormatting>
  <conditionalFormatting sqref="G117">
    <cfRule type="cellIs" dxfId="691" priority="1786" operator="lessThan">
      <formula>0</formula>
    </cfRule>
  </conditionalFormatting>
  <conditionalFormatting sqref="I117:L117">
    <cfRule type="cellIs" dxfId="690" priority="1785" operator="lessThan">
      <formula>0</formula>
    </cfRule>
  </conditionalFormatting>
  <conditionalFormatting sqref="N117:Q117">
    <cfRule type="cellIs" dxfId="689" priority="1784" operator="lessThan">
      <formula>0</formula>
    </cfRule>
  </conditionalFormatting>
  <conditionalFormatting sqref="S117:V117">
    <cfRule type="cellIs" dxfId="688" priority="1783" operator="lessThan">
      <formula>0</formula>
    </cfRule>
  </conditionalFormatting>
  <conditionalFormatting sqref="I103:J103">
    <cfRule type="cellIs" dxfId="687" priority="1541" operator="lessThan">
      <formula>0</formula>
    </cfRule>
  </conditionalFormatting>
  <conditionalFormatting sqref="N117:O117">
    <cfRule type="cellIs" dxfId="686" priority="1780" operator="lessThan">
      <formula>0</formula>
    </cfRule>
  </conditionalFormatting>
  <conditionalFormatting sqref="S117:T117">
    <cfRule type="cellIs" dxfId="685" priority="1779" operator="lessThan">
      <formula>0</formula>
    </cfRule>
  </conditionalFormatting>
  <conditionalFormatting sqref="G116">
    <cfRule type="cellIs" dxfId="684" priority="1771" operator="lessThan">
      <formula>0</formula>
    </cfRule>
  </conditionalFormatting>
  <conditionalFormatting sqref="I116:L116">
    <cfRule type="cellIs" dxfId="683" priority="1770" operator="lessThan">
      <formula>0</formula>
    </cfRule>
  </conditionalFormatting>
  <conditionalFormatting sqref="N116:Q116">
    <cfRule type="cellIs" dxfId="682" priority="1769" operator="lessThan">
      <formula>0</formula>
    </cfRule>
  </conditionalFormatting>
  <conditionalFormatting sqref="S116:V116">
    <cfRule type="cellIs" dxfId="681" priority="1768" operator="lessThan">
      <formula>0</formula>
    </cfRule>
  </conditionalFormatting>
  <conditionalFormatting sqref="I102:J102">
    <cfRule type="cellIs" dxfId="680" priority="1526" operator="lessThan">
      <formula>0</formula>
    </cfRule>
  </conditionalFormatting>
  <conditionalFormatting sqref="N116:O116">
    <cfRule type="cellIs" dxfId="679" priority="1765" operator="lessThan">
      <formula>0</formula>
    </cfRule>
  </conditionalFormatting>
  <conditionalFormatting sqref="S116:T116">
    <cfRule type="cellIs" dxfId="678" priority="1764" operator="lessThan">
      <formula>0</formula>
    </cfRule>
  </conditionalFormatting>
  <conditionalFormatting sqref="G115">
    <cfRule type="cellIs" dxfId="677" priority="1756" operator="lessThan">
      <formula>0</formula>
    </cfRule>
  </conditionalFormatting>
  <conditionalFormatting sqref="I115:L115">
    <cfRule type="cellIs" dxfId="676" priority="1755" operator="lessThan">
      <formula>0</formula>
    </cfRule>
  </conditionalFormatting>
  <conditionalFormatting sqref="N115:Q115">
    <cfRule type="cellIs" dxfId="675" priority="1754" operator="lessThan">
      <formula>0</formula>
    </cfRule>
  </conditionalFormatting>
  <conditionalFormatting sqref="S115:V115">
    <cfRule type="cellIs" dxfId="674" priority="1753" operator="lessThan">
      <formula>0</formula>
    </cfRule>
  </conditionalFormatting>
  <conditionalFormatting sqref="I101:J101">
    <cfRule type="cellIs" dxfId="673" priority="1511" operator="lessThan">
      <formula>0</formula>
    </cfRule>
  </conditionalFormatting>
  <conditionalFormatting sqref="N115:O115">
    <cfRule type="cellIs" dxfId="672" priority="1750" operator="lessThan">
      <formula>0</formula>
    </cfRule>
  </conditionalFormatting>
  <conditionalFormatting sqref="S115:T115">
    <cfRule type="cellIs" dxfId="671" priority="1749" operator="lessThan">
      <formula>0</formula>
    </cfRule>
  </conditionalFormatting>
  <conditionalFormatting sqref="G114">
    <cfRule type="cellIs" dxfId="670" priority="1741" operator="lessThan">
      <formula>0</formula>
    </cfRule>
  </conditionalFormatting>
  <conditionalFormatting sqref="I114:L114">
    <cfRule type="cellIs" dxfId="669" priority="1740" operator="lessThan">
      <formula>0</formula>
    </cfRule>
  </conditionalFormatting>
  <conditionalFormatting sqref="N114:Q114">
    <cfRule type="cellIs" dxfId="668" priority="1739" operator="lessThan">
      <formula>0</formula>
    </cfRule>
  </conditionalFormatting>
  <conditionalFormatting sqref="S114:V114">
    <cfRule type="cellIs" dxfId="667" priority="1738" operator="lessThan">
      <formula>0</formula>
    </cfRule>
  </conditionalFormatting>
  <conditionalFormatting sqref="I100:J100">
    <cfRule type="cellIs" dxfId="666" priority="1496" operator="lessThan">
      <formula>0</formula>
    </cfRule>
  </conditionalFormatting>
  <conditionalFormatting sqref="N114:O114">
    <cfRule type="cellIs" dxfId="665" priority="1735" operator="lessThan">
      <formula>0</formula>
    </cfRule>
  </conditionalFormatting>
  <conditionalFormatting sqref="S114:T114">
    <cfRule type="cellIs" dxfId="664" priority="1734" operator="lessThan">
      <formula>0</formula>
    </cfRule>
  </conditionalFormatting>
  <conditionalFormatting sqref="G113">
    <cfRule type="cellIs" dxfId="663" priority="1726" operator="lessThan">
      <formula>0</formula>
    </cfRule>
  </conditionalFormatting>
  <conditionalFormatting sqref="I113:L113">
    <cfRule type="cellIs" dxfId="662" priority="1725" operator="lessThan">
      <formula>0</formula>
    </cfRule>
  </conditionalFormatting>
  <conditionalFormatting sqref="N113:Q113">
    <cfRule type="cellIs" dxfId="661" priority="1724" operator="lessThan">
      <formula>0</formula>
    </cfRule>
  </conditionalFormatting>
  <conditionalFormatting sqref="S113:V113">
    <cfRule type="cellIs" dxfId="660" priority="1723" operator="lessThan">
      <formula>0</formula>
    </cfRule>
  </conditionalFormatting>
  <conditionalFormatting sqref="I99:J99">
    <cfRule type="cellIs" dxfId="659" priority="1481" operator="lessThan">
      <formula>0</formula>
    </cfRule>
  </conditionalFormatting>
  <conditionalFormatting sqref="N113:O113">
    <cfRule type="cellIs" dxfId="658" priority="1720" operator="lessThan">
      <formula>0</formula>
    </cfRule>
  </conditionalFormatting>
  <conditionalFormatting sqref="S113:T113">
    <cfRule type="cellIs" dxfId="657" priority="1719" operator="lessThan">
      <formula>0</formula>
    </cfRule>
  </conditionalFormatting>
  <conditionalFormatting sqref="G112">
    <cfRule type="cellIs" dxfId="656" priority="1711" operator="lessThan">
      <formula>0</formula>
    </cfRule>
  </conditionalFormatting>
  <conditionalFormatting sqref="I112:L112">
    <cfRule type="cellIs" dxfId="655" priority="1710" operator="lessThan">
      <formula>0</formula>
    </cfRule>
  </conditionalFormatting>
  <conditionalFormatting sqref="N112:Q112">
    <cfRule type="cellIs" dxfId="654" priority="1709" operator="lessThan">
      <formula>0</formula>
    </cfRule>
  </conditionalFormatting>
  <conditionalFormatting sqref="S112:V112">
    <cfRule type="cellIs" dxfId="653" priority="1708" operator="lessThan">
      <formula>0</formula>
    </cfRule>
  </conditionalFormatting>
  <conditionalFormatting sqref="I98:J98">
    <cfRule type="cellIs" dxfId="652" priority="1466" operator="lessThan">
      <formula>0</formula>
    </cfRule>
  </conditionalFormatting>
  <conditionalFormatting sqref="N112:O112">
    <cfRule type="cellIs" dxfId="651" priority="1705" operator="lessThan">
      <formula>0</formula>
    </cfRule>
  </conditionalFormatting>
  <conditionalFormatting sqref="S112:T112">
    <cfRule type="cellIs" dxfId="650" priority="1704" operator="lessThan">
      <formula>0</formula>
    </cfRule>
  </conditionalFormatting>
  <conditionalFormatting sqref="G111">
    <cfRule type="cellIs" dxfId="649" priority="1696" operator="lessThan">
      <formula>0</formula>
    </cfRule>
  </conditionalFormatting>
  <conditionalFormatting sqref="I111:L111">
    <cfRule type="cellIs" dxfId="648" priority="1695" operator="lessThan">
      <formula>0</formula>
    </cfRule>
  </conditionalFormatting>
  <conditionalFormatting sqref="N111:Q111">
    <cfRule type="cellIs" dxfId="647" priority="1694" operator="lessThan">
      <formula>0</formula>
    </cfRule>
  </conditionalFormatting>
  <conditionalFormatting sqref="S111:V111">
    <cfRule type="cellIs" dxfId="646" priority="1693" operator="lessThan">
      <formula>0</formula>
    </cfRule>
  </conditionalFormatting>
  <conditionalFormatting sqref="I97:J97">
    <cfRule type="cellIs" dxfId="645" priority="1451" operator="lessThan">
      <formula>0</formula>
    </cfRule>
  </conditionalFormatting>
  <conditionalFormatting sqref="N111:O111">
    <cfRule type="cellIs" dxfId="644" priority="1690" operator="lessThan">
      <formula>0</formula>
    </cfRule>
  </conditionalFormatting>
  <conditionalFormatting sqref="S111:T111">
    <cfRule type="cellIs" dxfId="643" priority="1689" operator="lessThan">
      <formula>0</formula>
    </cfRule>
  </conditionalFormatting>
  <conditionalFormatting sqref="G110">
    <cfRule type="cellIs" dxfId="642" priority="1681" operator="lessThan">
      <formula>0</formula>
    </cfRule>
  </conditionalFormatting>
  <conditionalFormatting sqref="I110:L110">
    <cfRule type="cellIs" dxfId="641" priority="1680" operator="lessThan">
      <formula>0</formula>
    </cfRule>
  </conditionalFormatting>
  <conditionalFormatting sqref="N110:Q110">
    <cfRule type="cellIs" dxfId="640" priority="1679" operator="lessThan">
      <formula>0</formula>
    </cfRule>
  </conditionalFormatting>
  <conditionalFormatting sqref="S110:V110">
    <cfRule type="cellIs" dxfId="639" priority="1678" operator="lessThan">
      <formula>0</formula>
    </cfRule>
  </conditionalFormatting>
  <conditionalFormatting sqref="I96:J96">
    <cfRule type="cellIs" dxfId="638" priority="1436" operator="lessThan">
      <formula>0</formula>
    </cfRule>
  </conditionalFormatting>
  <conditionalFormatting sqref="N110:O110">
    <cfRule type="cellIs" dxfId="637" priority="1675" operator="lessThan">
      <formula>0</formula>
    </cfRule>
  </conditionalFormatting>
  <conditionalFormatting sqref="S110:T110">
    <cfRule type="cellIs" dxfId="636" priority="1674" operator="lessThan">
      <formula>0</formula>
    </cfRule>
  </conditionalFormatting>
  <conditionalFormatting sqref="G109">
    <cfRule type="cellIs" dxfId="635" priority="1666" operator="lessThan">
      <formula>0</formula>
    </cfRule>
  </conditionalFormatting>
  <conditionalFormatting sqref="I109:L109">
    <cfRule type="cellIs" dxfId="634" priority="1665" operator="lessThan">
      <formula>0</formula>
    </cfRule>
  </conditionalFormatting>
  <conditionalFormatting sqref="N109:Q109">
    <cfRule type="cellIs" dxfId="633" priority="1664" operator="lessThan">
      <formula>0</formula>
    </cfRule>
  </conditionalFormatting>
  <conditionalFormatting sqref="S109:V109">
    <cfRule type="cellIs" dxfId="632" priority="1663" operator="lessThan">
      <formula>0</formula>
    </cfRule>
  </conditionalFormatting>
  <conditionalFormatting sqref="I95:J95">
    <cfRule type="cellIs" dxfId="631" priority="1421" operator="lessThan">
      <formula>0</formula>
    </cfRule>
  </conditionalFormatting>
  <conditionalFormatting sqref="N109:O109">
    <cfRule type="cellIs" dxfId="630" priority="1660" operator="lessThan">
      <formula>0</formula>
    </cfRule>
  </conditionalFormatting>
  <conditionalFormatting sqref="S109:T109">
    <cfRule type="cellIs" dxfId="629" priority="1659" operator="lessThan">
      <formula>0</formula>
    </cfRule>
  </conditionalFormatting>
  <conditionalFormatting sqref="G108">
    <cfRule type="cellIs" dxfId="628" priority="1651" operator="lessThan">
      <formula>0</formula>
    </cfRule>
  </conditionalFormatting>
  <conditionalFormatting sqref="I108:L108">
    <cfRule type="cellIs" dxfId="627" priority="1650" operator="lessThan">
      <formula>0</formula>
    </cfRule>
  </conditionalFormatting>
  <conditionalFormatting sqref="N108:Q108">
    <cfRule type="cellIs" dxfId="626" priority="1649" operator="lessThan">
      <formula>0</formula>
    </cfRule>
  </conditionalFormatting>
  <conditionalFormatting sqref="S108:V108">
    <cfRule type="cellIs" dxfId="625" priority="1648" operator="lessThan">
      <formula>0</formula>
    </cfRule>
  </conditionalFormatting>
  <conditionalFormatting sqref="I94:J94">
    <cfRule type="cellIs" dxfId="624" priority="1406" operator="lessThan">
      <formula>0</formula>
    </cfRule>
  </conditionalFormatting>
  <conditionalFormatting sqref="N108:O108">
    <cfRule type="cellIs" dxfId="623" priority="1645" operator="lessThan">
      <formula>0</formula>
    </cfRule>
  </conditionalFormatting>
  <conditionalFormatting sqref="S108:T108">
    <cfRule type="cellIs" dxfId="622" priority="1644" operator="lessThan">
      <formula>0</formula>
    </cfRule>
  </conditionalFormatting>
  <conditionalFormatting sqref="G107">
    <cfRule type="cellIs" dxfId="621" priority="1606" operator="lessThan">
      <formula>0</formula>
    </cfRule>
  </conditionalFormatting>
  <conditionalFormatting sqref="I107:L107">
    <cfRule type="cellIs" dxfId="620" priority="1605" operator="lessThan">
      <formula>0</formula>
    </cfRule>
  </conditionalFormatting>
  <conditionalFormatting sqref="N107:Q107">
    <cfRule type="cellIs" dxfId="619" priority="1604" operator="lessThan">
      <formula>0</formula>
    </cfRule>
  </conditionalFormatting>
  <conditionalFormatting sqref="S107:V107">
    <cfRule type="cellIs" dxfId="618" priority="1603" operator="lessThan">
      <formula>0</formula>
    </cfRule>
  </conditionalFormatting>
  <conditionalFormatting sqref="I91:J91">
    <cfRule type="cellIs" dxfId="617" priority="1361" operator="lessThan">
      <formula>0</formula>
    </cfRule>
  </conditionalFormatting>
  <conditionalFormatting sqref="N107:O107">
    <cfRule type="cellIs" dxfId="616" priority="1600" operator="lessThan">
      <formula>0</formula>
    </cfRule>
  </conditionalFormatting>
  <conditionalFormatting sqref="S107:T107">
    <cfRule type="cellIs" dxfId="615" priority="1599" operator="lessThan">
      <formula>0</formula>
    </cfRule>
  </conditionalFormatting>
  <conditionalFormatting sqref="G106">
    <cfRule type="cellIs" dxfId="614" priority="1591" operator="lessThan">
      <formula>0</formula>
    </cfRule>
  </conditionalFormatting>
  <conditionalFormatting sqref="I106:L106">
    <cfRule type="cellIs" dxfId="613" priority="1590" operator="lessThan">
      <formula>0</formula>
    </cfRule>
  </conditionalFormatting>
  <conditionalFormatting sqref="N106:Q106">
    <cfRule type="cellIs" dxfId="612" priority="1589" operator="lessThan">
      <formula>0</formula>
    </cfRule>
  </conditionalFormatting>
  <conditionalFormatting sqref="S106:V106">
    <cfRule type="cellIs" dxfId="611" priority="1588" operator="lessThan">
      <formula>0</formula>
    </cfRule>
  </conditionalFormatting>
  <conditionalFormatting sqref="I90:J90">
    <cfRule type="cellIs" dxfId="610" priority="1346" operator="lessThan">
      <formula>0</formula>
    </cfRule>
  </conditionalFormatting>
  <conditionalFormatting sqref="N106:O106">
    <cfRule type="cellIs" dxfId="609" priority="1585" operator="lessThan">
      <formula>0</formula>
    </cfRule>
  </conditionalFormatting>
  <conditionalFormatting sqref="S106:T106">
    <cfRule type="cellIs" dxfId="608" priority="1584" operator="lessThan">
      <formula>0</formula>
    </cfRule>
  </conditionalFormatting>
  <conditionalFormatting sqref="G105">
    <cfRule type="cellIs" dxfId="607" priority="1576" operator="lessThan">
      <formula>0</formula>
    </cfRule>
  </conditionalFormatting>
  <conditionalFormatting sqref="I105:L105">
    <cfRule type="cellIs" dxfId="606" priority="1575" operator="lessThan">
      <formula>0</formula>
    </cfRule>
  </conditionalFormatting>
  <conditionalFormatting sqref="N105:Q105">
    <cfRule type="cellIs" dxfId="605" priority="1574" operator="lessThan">
      <formula>0</formula>
    </cfRule>
  </conditionalFormatting>
  <conditionalFormatting sqref="S105:V105">
    <cfRule type="cellIs" dxfId="604" priority="1573" operator="lessThan">
      <formula>0</formula>
    </cfRule>
  </conditionalFormatting>
  <conditionalFormatting sqref="I89:J89">
    <cfRule type="cellIs" dxfId="603" priority="1331" operator="lessThan">
      <formula>0</formula>
    </cfRule>
  </conditionalFormatting>
  <conditionalFormatting sqref="N105:O105">
    <cfRule type="cellIs" dxfId="602" priority="1570" operator="lessThan">
      <formula>0</formula>
    </cfRule>
  </conditionalFormatting>
  <conditionalFormatting sqref="S105:T105">
    <cfRule type="cellIs" dxfId="601" priority="1569" operator="lessThan">
      <formula>0</formula>
    </cfRule>
  </conditionalFormatting>
  <conditionalFormatting sqref="G104">
    <cfRule type="cellIs" dxfId="600" priority="1561" operator="lessThan">
      <formula>0</formula>
    </cfRule>
  </conditionalFormatting>
  <conditionalFormatting sqref="I104:L104">
    <cfRule type="cellIs" dxfId="599" priority="1560" operator="lessThan">
      <formula>0</formula>
    </cfRule>
  </conditionalFormatting>
  <conditionalFormatting sqref="N104:Q104">
    <cfRule type="cellIs" dxfId="598" priority="1559" operator="lessThan">
      <formula>0</formula>
    </cfRule>
  </conditionalFormatting>
  <conditionalFormatting sqref="S104:V104">
    <cfRule type="cellIs" dxfId="597" priority="1558" operator="lessThan">
      <formula>0</formula>
    </cfRule>
  </conditionalFormatting>
  <conditionalFormatting sqref="I88:J88">
    <cfRule type="cellIs" dxfId="596" priority="1316" operator="lessThan">
      <formula>0</formula>
    </cfRule>
  </conditionalFormatting>
  <conditionalFormatting sqref="N104:O104">
    <cfRule type="cellIs" dxfId="595" priority="1555" operator="lessThan">
      <formula>0</formula>
    </cfRule>
  </conditionalFormatting>
  <conditionalFormatting sqref="S104:T104">
    <cfRule type="cellIs" dxfId="594" priority="1554" operator="lessThan">
      <formula>0</formula>
    </cfRule>
  </conditionalFormatting>
  <conditionalFormatting sqref="G103">
    <cfRule type="cellIs" dxfId="593" priority="1546" operator="lessThan">
      <formula>0</formula>
    </cfRule>
  </conditionalFormatting>
  <conditionalFormatting sqref="I103:L103">
    <cfRule type="cellIs" dxfId="592" priority="1545" operator="lessThan">
      <formula>0</formula>
    </cfRule>
  </conditionalFormatting>
  <conditionalFormatting sqref="N103:Q103">
    <cfRule type="cellIs" dxfId="591" priority="1544" operator="lessThan">
      <formula>0</formula>
    </cfRule>
  </conditionalFormatting>
  <conditionalFormatting sqref="S103:V103">
    <cfRule type="cellIs" dxfId="590" priority="1543" operator="lessThan">
      <formula>0</formula>
    </cfRule>
  </conditionalFormatting>
  <conditionalFormatting sqref="I87:J87">
    <cfRule type="cellIs" dxfId="589" priority="1301" operator="lessThan">
      <formula>0</formula>
    </cfRule>
  </conditionalFormatting>
  <conditionalFormatting sqref="N103:O103">
    <cfRule type="cellIs" dxfId="588" priority="1540" operator="lessThan">
      <formula>0</formula>
    </cfRule>
  </conditionalFormatting>
  <conditionalFormatting sqref="S103:T103">
    <cfRule type="cellIs" dxfId="587" priority="1539" operator="lessThan">
      <formula>0</formula>
    </cfRule>
  </conditionalFormatting>
  <conditionalFormatting sqref="G102">
    <cfRule type="cellIs" dxfId="586" priority="1531" operator="lessThan">
      <formula>0</formula>
    </cfRule>
  </conditionalFormatting>
  <conditionalFormatting sqref="I102:L102">
    <cfRule type="cellIs" dxfId="585" priority="1530" operator="lessThan">
      <formula>0</formula>
    </cfRule>
  </conditionalFormatting>
  <conditionalFormatting sqref="N102:Q102">
    <cfRule type="cellIs" dxfId="584" priority="1529" operator="lessThan">
      <formula>0</formula>
    </cfRule>
  </conditionalFormatting>
  <conditionalFormatting sqref="S102:V102">
    <cfRule type="cellIs" dxfId="583" priority="1528" operator="lessThan">
      <formula>0</formula>
    </cfRule>
  </conditionalFormatting>
  <conditionalFormatting sqref="I86:J86">
    <cfRule type="cellIs" dxfId="582" priority="1286" operator="lessThan">
      <formula>0</formula>
    </cfRule>
  </conditionalFormatting>
  <conditionalFormatting sqref="N102:O102">
    <cfRule type="cellIs" dxfId="581" priority="1525" operator="lessThan">
      <formula>0</formula>
    </cfRule>
  </conditionalFormatting>
  <conditionalFormatting sqref="S102:T102">
    <cfRule type="cellIs" dxfId="580" priority="1524" operator="lessThan">
      <formula>0</formula>
    </cfRule>
  </conditionalFormatting>
  <conditionalFormatting sqref="G101">
    <cfRule type="cellIs" dxfId="579" priority="1516" operator="lessThan">
      <formula>0</formula>
    </cfRule>
  </conditionalFormatting>
  <conditionalFormatting sqref="I101:L101">
    <cfRule type="cellIs" dxfId="578" priority="1515" operator="lessThan">
      <formula>0</formula>
    </cfRule>
  </conditionalFormatting>
  <conditionalFormatting sqref="N101:Q101">
    <cfRule type="cellIs" dxfId="577" priority="1514" operator="lessThan">
      <formula>0</formula>
    </cfRule>
  </conditionalFormatting>
  <conditionalFormatting sqref="S101:V101">
    <cfRule type="cellIs" dxfId="576" priority="1513" operator="lessThan">
      <formula>0</formula>
    </cfRule>
  </conditionalFormatting>
  <conditionalFormatting sqref="I85:J85">
    <cfRule type="cellIs" dxfId="575" priority="1271" operator="lessThan">
      <formula>0</formula>
    </cfRule>
  </conditionalFormatting>
  <conditionalFormatting sqref="N101:O101">
    <cfRule type="cellIs" dxfId="574" priority="1510" operator="lessThan">
      <formula>0</formula>
    </cfRule>
  </conditionalFormatting>
  <conditionalFormatting sqref="S101:T101">
    <cfRule type="cellIs" dxfId="573" priority="1509" operator="lessThan">
      <formula>0</formula>
    </cfRule>
  </conditionalFormatting>
  <conditionalFormatting sqref="G100">
    <cfRule type="cellIs" dxfId="572" priority="1501" operator="lessThan">
      <formula>0</formula>
    </cfRule>
  </conditionalFormatting>
  <conditionalFormatting sqref="I100:L100">
    <cfRule type="cellIs" dxfId="571" priority="1500" operator="lessThan">
      <formula>0</formula>
    </cfRule>
  </conditionalFormatting>
  <conditionalFormatting sqref="N100:Q100">
    <cfRule type="cellIs" dxfId="570" priority="1499" operator="lessThan">
      <formula>0</formula>
    </cfRule>
  </conditionalFormatting>
  <conditionalFormatting sqref="S100:V100">
    <cfRule type="cellIs" dxfId="569" priority="1498" operator="lessThan">
      <formula>0</formula>
    </cfRule>
  </conditionalFormatting>
  <conditionalFormatting sqref="I84:J84">
    <cfRule type="cellIs" dxfId="568" priority="1256" operator="lessThan">
      <formula>0</formula>
    </cfRule>
  </conditionalFormatting>
  <conditionalFormatting sqref="N100:O100">
    <cfRule type="cellIs" dxfId="567" priority="1495" operator="lessThan">
      <formula>0</formula>
    </cfRule>
  </conditionalFormatting>
  <conditionalFormatting sqref="S100:T100">
    <cfRule type="cellIs" dxfId="566" priority="1494" operator="lessThan">
      <formula>0</formula>
    </cfRule>
  </conditionalFormatting>
  <conditionalFormatting sqref="G99">
    <cfRule type="cellIs" dxfId="565" priority="1486" operator="lessThan">
      <formula>0</formula>
    </cfRule>
  </conditionalFormatting>
  <conditionalFormatting sqref="I99:L99">
    <cfRule type="cellIs" dxfId="564" priority="1485" operator="lessThan">
      <formula>0</formula>
    </cfRule>
  </conditionalFormatting>
  <conditionalFormatting sqref="N99:Q99">
    <cfRule type="cellIs" dxfId="563" priority="1484" operator="lessThan">
      <formula>0</formula>
    </cfRule>
  </conditionalFormatting>
  <conditionalFormatting sqref="S99:V99">
    <cfRule type="cellIs" dxfId="562" priority="1483" operator="lessThan">
      <formula>0</formula>
    </cfRule>
  </conditionalFormatting>
  <conditionalFormatting sqref="I83:J83">
    <cfRule type="cellIs" dxfId="561" priority="1241" operator="lessThan">
      <formula>0</formula>
    </cfRule>
  </conditionalFormatting>
  <conditionalFormatting sqref="N99:O99">
    <cfRule type="cellIs" dxfId="560" priority="1480" operator="lessThan">
      <formula>0</formula>
    </cfRule>
  </conditionalFormatting>
  <conditionalFormatting sqref="S99:T99">
    <cfRule type="cellIs" dxfId="559" priority="1479" operator="lessThan">
      <formula>0</formula>
    </cfRule>
  </conditionalFormatting>
  <conditionalFormatting sqref="G98">
    <cfRule type="cellIs" dxfId="558" priority="1471" operator="lessThan">
      <formula>0</formula>
    </cfRule>
  </conditionalFormatting>
  <conditionalFormatting sqref="I98:L98">
    <cfRule type="cellIs" dxfId="557" priority="1470" operator="lessThan">
      <formula>0</formula>
    </cfRule>
  </conditionalFormatting>
  <conditionalFormatting sqref="N98:Q98">
    <cfRule type="cellIs" dxfId="556" priority="1469" operator="lessThan">
      <formula>0</formula>
    </cfRule>
  </conditionalFormatting>
  <conditionalFormatting sqref="S98:V98">
    <cfRule type="cellIs" dxfId="555" priority="1468" operator="lessThan">
      <formula>0</formula>
    </cfRule>
  </conditionalFormatting>
  <conditionalFormatting sqref="I72:J72">
    <cfRule type="cellIs" dxfId="554" priority="1226" operator="lessThan">
      <formula>0</formula>
    </cfRule>
  </conditionalFormatting>
  <conditionalFormatting sqref="N98:O98">
    <cfRule type="cellIs" dxfId="553" priority="1465" operator="lessThan">
      <formula>0</formula>
    </cfRule>
  </conditionalFormatting>
  <conditionalFormatting sqref="S98:T98">
    <cfRule type="cellIs" dxfId="552" priority="1464" operator="lessThan">
      <formula>0</formula>
    </cfRule>
  </conditionalFormatting>
  <conditionalFormatting sqref="G97">
    <cfRule type="cellIs" dxfId="551" priority="1456" operator="lessThan">
      <formula>0</formula>
    </cfRule>
  </conditionalFormatting>
  <conditionalFormatting sqref="I97:L97">
    <cfRule type="cellIs" dxfId="550" priority="1455" operator="lessThan">
      <formula>0</formula>
    </cfRule>
  </conditionalFormatting>
  <conditionalFormatting sqref="N97:Q97">
    <cfRule type="cellIs" dxfId="549" priority="1454" operator="lessThan">
      <formula>0</formula>
    </cfRule>
  </conditionalFormatting>
  <conditionalFormatting sqref="S97:V97">
    <cfRule type="cellIs" dxfId="548" priority="1453" operator="lessThan">
      <formula>0</formula>
    </cfRule>
  </conditionalFormatting>
  <conditionalFormatting sqref="I71:J71">
    <cfRule type="cellIs" dxfId="547" priority="1211" operator="lessThan">
      <formula>0</formula>
    </cfRule>
  </conditionalFormatting>
  <conditionalFormatting sqref="N97:O97">
    <cfRule type="cellIs" dxfId="546" priority="1450" operator="lessThan">
      <formula>0</formula>
    </cfRule>
  </conditionalFormatting>
  <conditionalFormatting sqref="S97:T97">
    <cfRule type="cellIs" dxfId="545" priority="1449" operator="lessThan">
      <formula>0</formula>
    </cfRule>
  </conditionalFormatting>
  <conditionalFormatting sqref="G96">
    <cfRule type="cellIs" dxfId="544" priority="1441" operator="lessThan">
      <formula>0</formula>
    </cfRule>
  </conditionalFormatting>
  <conditionalFormatting sqref="I96:L96">
    <cfRule type="cellIs" dxfId="543" priority="1440" operator="lessThan">
      <formula>0</formula>
    </cfRule>
  </conditionalFormatting>
  <conditionalFormatting sqref="N96:Q96">
    <cfRule type="cellIs" dxfId="542" priority="1439" operator="lessThan">
      <formula>0</formula>
    </cfRule>
  </conditionalFormatting>
  <conditionalFormatting sqref="S96:V96">
    <cfRule type="cellIs" dxfId="541" priority="1438" operator="lessThan">
      <formula>0</formula>
    </cfRule>
  </conditionalFormatting>
  <conditionalFormatting sqref="I70:J70">
    <cfRule type="cellIs" dxfId="540" priority="1196" operator="lessThan">
      <formula>0</formula>
    </cfRule>
  </conditionalFormatting>
  <conditionalFormatting sqref="N96:O96">
    <cfRule type="cellIs" dxfId="539" priority="1435" operator="lessThan">
      <formula>0</formula>
    </cfRule>
  </conditionalFormatting>
  <conditionalFormatting sqref="S96:T96">
    <cfRule type="cellIs" dxfId="538" priority="1434" operator="lessThan">
      <formula>0</formula>
    </cfRule>
  </conditionalFormatting>
  <conditionalFormatting sqref="G95">
    <cfRule type="cellIs" dxfId="537" priority="1426" operator="lessThan">
      <formula>0</formula>
    </cfRule>
  </conditionalFormatting>
  <conditionalFormatting sqref="I95:L95">
    <cfRule type="cellIs" dxfId="536" priority="1425" operator="lessThan">
      <formula>0</formula>
    </cfRule>
  </conditionalFormatting>
  <conditionalFormatting sqref="N95:Q95">
    <cfRule type="cellIs" dxfId="535" priority="1424" operator="lessThan">
      <formula>0</formula>
    </cfRule>
  </conditionalFormatting>
  <conditionalFormatting sqref="S95:V95">
    <cfRule type="cellIs" dxfId="534" priority="1423" operator="lessThan">
      <formula>0</formula>
    </cfRule>
  </conditionalFormatting>
  <conditionalFormatting sqref="I69:J69">
    <cfRule type="cellIs" dxfId="533" priority="1181" operator="lessThan">
      <formula>0</formula>
    </cfRule>
  </conditionalFormatting>
  <conditionalFormatting sqref="N95:O95">
    <cfRule type="cellIs" dxfId="532" priority="1420" operator="lessThan">
      <formula>0</formula>
    </cfRule>
  </conditionalFormatting>
  <conditionalFormatting sqref="S95:T95">
    <cfRule type="cellIs" dxfId="531" priority="1419" operator="lessThan">
      <formula>0</formula>
    </cfRule>
  </conditionalFormatting>
  <conditionalFormatting sqref="G94">
    <cfRule type="cellIs" dxfId="530" priority="1411" operator="lessThan">
      <formula>0</formula>
    </cfRule>
  </conditionalFormatting>
  <conditionalFormatting sqref="I94:L94">
    <cfRule type="cellIs" dxfId="529" priority="1410" operator="lessThan">
      <formula>0</formula>
    </cfRule>
  </conditionalFormatting>
  <conditionalFormatting sqref="N94:Q94">
    <cfRule type="cellIs" dxfId="528" priority="1409" operator="lessThan">
      <formula>0</formula>
    </cfRule>
  </conditionalFormatting>
  <conditionalFormatting sqref="S94:V94">
    <cfRule type="cellIs" dxfId="527" priority="1408" operator="lessThan">
      <formula>0</formula>
    </cfRule>
  </conditionalFormatting>
  <conditionalFormatting sqref="I82:J82">
    <cfRule type="cellIs" dxfId="526" priority="1166" operator="lessThan">
      <formula>0</formula>
    </cfRule>
  </conditionalFormatting>
  <conditionalFormatting sqref="N94:O94">
    <cfRule type="cellIs" dxfId="525" priority="1405" operator="lessThan">
      <formula>0</formula>
    </cfRule>
  </conditionalFormatting>
  <conditionalFormatting sqref="S94:T94">
    <cfRule type="cellIs" dxfId="524" priority="1404" operator="lessThan">
      <formula>0</formula>
    </cfRule>
  </conditionalFormatting>
  <conditionalFormatting sqref="G93">
    <cfRule type="cellIs" dxfId="523" priority="1396" operator="lessThan">
      <formula>0</formula>
    </cfRule>
  </conditionalFormatting>
  <conditionalFormatting sqref="I93:L93">
    <cfRule type="cellIs" dxfId="522" priority="1395" operator="lessThan">
      <formula>0</formula>
    </cfRule>
  </conditionalFormatting>
  <conditionalFormatting sqref="N93:Q93">
    <cfRule type="cellIs" dxfId="521" priority="1394" operator="lessThan">
      <formula>0</formula>
    </cfRule>
  </conditionalFormatting>
  <conditionalFormatting sqref="S93:V93">
    <cfRule type="cellIs" dxfId="520" priority="1393" operator="lessThan">
      <formula>0</formula>
    </cfRule>
  </conditionalFormatting>
  <conditionalFormatting sqref="I81:J81">
    <cfRule type="cellIs" dxfId="519" priority="1151" operator="lessThan">
      <formula>0</formula>
    </cfRule>
  </conditionalFormatting>
  <conditionalFormatting sqref="I93:J93">
    <cfRule type="cellIs" dxfId="518" priority="1391" operator="lessThan">
      <formula>0</formula>
    </cfRule>
  </conditionalFormatting>
  <conditionalFormatting sqref="N93:O93">
    <cfRule type="cellIs" dxfId="517" priority="1390" operator="lessThan">
      <formula>0</formula>
    </cfRule>
  </conditionalFormatting>
  <conditionalFormatting sqref="S93:T93">
    <cfRule type="cellIs" dxfId="516" priority="1389" operator="lessThan">
      <formula>0</formula>
    </cfRule>
  </conditionalFormatting>
  <conditionalFormatting sqref="G92">
    <cfRule type="cellIs" dxfId="515" priority="1381" operator="lessThan">
      <formula>0</formula>
    </cfRule>
  </conditionalFormatting>
  <conditionalFormatting sqref="I92:L92">
    <cfRule type="cellIs" dxfId="514" priority="1380" operator="lessThan">
      <formula>0</formula>
    </cfRule>
  </conditionalFormatting>
  <conditionalFormatting sqref="N92:Q92">
    <cfRule type="cellIs" dxfId="513" priority="1379" operator="lessThan">
      <formula>0</formula>
    </cfRule>
  </conditionalFormatting>
  <conditionalFormatting sqref="S92:V92">
    <cfRule type="cellIs" dxfId="512" priority="1378" operator="lessThan">
      <formula>0</formula>
    </cfRule>
  </conditionalFormatting>
  <conditionalFormatting sqref="I80:J80">
    <cfRule type="cellIs" dxfId="511" priority="1136" operator="lessThan">
      <formula>0</formula>
    </cfRule>
  </conditionalFormatting>
  <conditionalFormatting sqref="I92:J92">
    <cfRule type="cellIs" dxfId="510" priority="1376" operator="lessThan">
      <formula>0</formula>
    </cfRule>
  </conditionalFormatting>
  <conditionalFormatting sqref="N92:O92">
    <cfRule type="cellIs" dxfId="509" priority="1375" operator="lessThan">
      <formula>0</formula>
    </cfRule>
  </conditionalFormatting>
  <conditionalFormatting sqref="S92:T92">
    <cfRule type="cellIs" dxfId="508" priority="1374" operator="lessThan">
      <formula>0</formula>
    </cfRule>
  </conditionalFormatting>
  <conditionalFormatting sqref="G91">
    <cfRule type="cellIs" dxfId="507" priority="1366" operator="lessThan">
      <formula>0</formula>
    </cfRule>
  </conditionalFormatting>
  <conditionalFormatting sqref="I91:L91">
    <cfRule type="cellIs" dxfId="506" priority="1365" operator="lessThan">
      <formula>0</formula>
    </cfRule>
  </conditionalFormatting>
  <conditionalFormatting sqref="N91:Q91">
    <cfRule type="cellIs" dxfId="505" priority="1364" operator="lessThan">
      <formula>0</formula>
    </cfRule>
  </conditionalFormatting>
  <conditionalFormatting sqref="S91:V91">
    <cfRule type="cellIs" dxfId="504" priority="1363" operator="lessThan">
      <formula>0</formula>
    </cfRule>
  </conditionalFormatting>
  <conditionalFormatting sqref="I79:J79">
    <cfRule type="cellIs" dxfId="503" priority="1121" operator="lessThan">
      <formula>0</formula>
    </cfRule>
  </conditionalFormatting>
  <conditionalFormatting sqref="N91:O91">
    <cfRule type="cellIs" dxfId="502" priority="1360" operator="lessThan">
      <formula>0</formula>
    </cfRule>
  </conditionalFormatting>
  <conditionalFormatting sqref="S91:T91">
    <cfRule type="cellIs" dxfId="501" priority="1359" operator="lessThan">
      <formula>0</formula>
    </cfRule>
  </conditionalFormatting>
  <conditionalFormatting sqref="G90">
    <cfRule type="cellIs" dxfId="500" priority="1351" operator="lessThan">
      <formula>0</formula>
    </cfRule>
  </conditionalFormatting>
  <conditionalFormatting sqref="I90:L90">
    <cfRule type="cellIs" dxfId="499" priority="1350" operator="lessThan">
      <formula>0</formula>
    </cfRule>
  </conditionalFormatting>
  <conditionalFormatting sqref="N90:Q90">
    <cfRule type="cellIs" dxfId="498" priority="1349" operator="lessThan">
      <formula>0</formula>
    </cfRule>
  </conditionalFormatting>
  <conditionalFormatting sqref="S90:V90">
    <cfRule type="cellIs" dxfId="497" priority="1348" operator="lessThan">
      <formula>0</formula>
    </cfRule>
  </conditionalFormatting>
  <conditionalFormatting sqref="I78:J78">
    <cfRule type="cellIs" dxfId="496" priority="1106" operator="lessThan">
      <formula>0</formula>
    </cfRule>
  </conditionalFormatting>
  <conditionalFormatting sqref="N90:O90">
    <cfRule type="cellIs" dxfId="495" priority="1345" operator="lessThan">
      <formula>0</formula>
    </cfRule>
  </conditionalFormatting>
  <conditionalFormatting sqref="S90:T90">
    <cfRule type="cellIs" dxfId="494" priority="1344" operator="lessThan">
      <formula>0</formula>
    </cfRule>
  </conditionalFormatting>
  <conditionalFormatting sqref="G89">
    <cfRule type="cellIs" dxfId="493" priority="1336" operator="lessThan">
      <formula>0</formula>
    </cfRule>
  </conditionalFormatting>
  <conditionalFormatting sqref="I89:L89">
    <cfRule type="cellIs" dxfId="492" priority="1335" operator="lessThan">
      <formula>0</formula>
    </cfRule>
  </conditionalFormatting>
  <conditionalFormatting sqref="N89:Q89">
    <cfRule type="cellIs" dxfId="491" priority="1334" operator="lessThan">
      <formula>0</formula>
    </cfRule>
  </conditionalFormatting>
  <conditionalFormatting sqref="S89:V89">
    <cfRule type="cellIs" dxfId="490" priority="1333" operator="lessThan">
      <formula>0</formula>
    </cfRule>
  </conditionalFormatting>
  <conditionalFormatting sqref="I77:J77">
    <cfRule type="cellIs" dxfId="489" priority="1091" operator="lessThan">
      <formula>0</formula>
    </cfRule>
  </conditionalFormatting>
  <conditionalFormatting sqref="N89:O89">
    <cfRule type="cellIs" dxfId="488" priority="1330" operator="lessThan">
      <formula>0</formula>
    </cfRule>
  </conditionalFormatting>
  <conditionalFormatting sqref="S89:T89">
    <cfRule type="cellIs" dxfId="487" priority="1329" operator="lessThan">
      <formula>0</formula>
    </cfRule>
  </conditionalFormatting>
  <conditionalFormatting sqref="G88">
    <cfRule type="cellIs" dxfId="486" priority="1321" operator="lessThan">
      <formula>0</formula>
    </cfRule>
  </conditionalFormatting>
  <conditionalFormatting sqref="I88:L88">
    <cfRule type="cellIs" dxfId="485" priority="1320" operator="lessThan">
      <formula>0</formula>
    </cfRule>
  </conditionalFormatting>
  <conditionalFormatting sqref="N88:Q88">
    <cfRule type="cellIs" dxfId="484" priority="1319" operator="lessThan">
      <formula>0</formula>
    </cfRule>
  </conditionalFormatting>
  <conditionalFormatting sqref="S88:V88">
    <cfRule type="cellIs" dxfId="483" priority="1318" operator="lessThan">
      <formula>0</formula>
    </cfRule>
  </conditionalFormatting>
  <conditionalFormatting sqref="N88:O88">
    <cfRule type="cellIs" dxfId="482" priority="1315" operator="lessThan">
      <formula>0</formula>
    </cfRule>
  </conditionalFormatting>
  <conditionalFormatting sqref="S88:T88">
    <cfRule type="cellIs" dxfId="481" priority="1314" operator="lessThan">
      <formula>0</formula>
    </cfRule>
  </conditionalFormatting>
  <conditionalFormatting sqref="G87">
    <cfRule type="cellIs" dxfId="480" priority="1306" operator="lessThan">
      <formula>0</formula>
    </cfRule>
  </conditionalFormatting>
  <conditionalFormatting sqref="I87:L87">
    <cfRule type="cellIs" dxfId="479" priority="1305" operator="lessThan">
      <formula>0</formula>
    </cfRule>
  </conditionalFormatting>
  <conditionalFormatting sqref="N87:Q87">
    <cfRule type="cellIs" dxfId="478" priority="1304" operator="lessThan">
      <formula>0</formula>
    </cfRule>
  </conditionalFormatting>
  <conditionalFormatting sqref="S87:V87">
    <cfRule type="cellIs" dxfId="477" priority="1303" operator="lessThan">
      <formula>0</formula>
    </cfRule>
  </conditionalFormatting>
  <conditionalFormatting sqref="I76:J76">
    <cfRule type="cellIs" dxfId="476" priority="1061" operator="lessThan">
      <formula>0</formula>
    </cfRule>
  </conditionalFormatting>
  <conditionalFormatting sqref="N87:O87">
    <cfRule type="cellIs" dxfId="475" priority="1300" operator="lessThan">
      <formula>0</formula>
    </cfRule>
  </conditionalFormatting>
  <conditionalFormatting sqref="S87:T87">
    <cfRule type="cellIs" dxfId="474" priority="1299" operator="lessThan">
      <formula>0</formula>
    </cfRule>
  </conditionalFormatting>
  <conditionalFormatting sqref="G86">
    <cfRule type="cellIs" dxfId="473" priority="1291" operator="lessThan">
      <formula>0</formula>
    </cfRule>
  </conditionalFormatting>
  <conditionalFormatting sqref="I86:L86">
    <cfRule type="cellIs" dxfId="472" priority="1290" operator="lessThan">
      <formula>0</formula>
    </cfRule>
  </conditionalFormatting>
  <conditionalFormatting sqref="N86:Q86">
    <cfRule type="cellIs" dxfId="471" priority="1289" operator="lessThan">
      <formula>0</formula>
    </cfRule>
  </conditionalFormatting>
  <conditionalFormatting sqref="S86:V86">
    <cfRule type="cellIs" dxfId="470" priority="1288" operator="lessThan">
      <formula>0</formula>
    </cfRule>
  </conditionalFormatting>
  <conditionalFormatting sqref="I75:J75">
    <cfRule type="cellIs" dxfId="469" priority="1046" operator="lessThan">
      <formula>0</formula>
    </cfRule>
  </conditionalFormatting>
  <conditionalFormatting sqref="N86:O86">
    <cfRule type="cellIs" dxfId="468" priority="1285" operator="lessThan">
      <formula>0</formula>
    </cfRule>
  </conditionalFormatting>
  <conditionalFormatting sqref="S86:T86">
    <cfRule type="cellIs" dxfId="467" priority="1284" operator="lessThan">
      <formula>0</formula>
    </cfRule>
  </conditionalFormatting>
  <conditionalFormatting sqref="G85">
    <cfRule type="cellIs" dxfId="466" priority="1276" operator="lessThan">
      <formula>0</formula>
    </cfRule>
  </conditionalFormatting>
  <conditionalFormatting sqref="I85:L85">
    <cfRule type="cellIs" dxfId="465" priority="1275" operator="lessThan">
      <formula>0</formula>
    </cfRule>
  </conditionalFormatting>
  <conditionalFormatting sqref="N85:Q85">
    <cfRule type="cellIs" dxfId="464" priority="1274" operator="lessThan">
      <formula>0</formula>
    </cfRule>
  </conditionalFormatting>
  <conditionalFormatting sqref="S85:V85">
    <cfRule type="cellIs" dxfId="463" priority="1273" operator="lessThan">
      <formula>0</formula>
    </cfRule>
  </conditionalFormatting>
  <conditionalFormatting sqref="I74:J74">
    <cfRule type="cellIs" dxfId="462" priority="1031" operator="lessThan">
      <formula>0</formula>
    </cfRule>
  </conditionalFormatting>
  <conditionalFormatting sqref="N85:O85">
    <cfRule type="cellIs" dxfId="461" priority="1270" operator="lessThan">
      <formula>0</formula>
    </cfRule>
  </conditionalFormatting>
  <conditionalFormatting sqref="S85:T85">
    <cfRule type="cellIs" dxfId="460" priority="1269" operator="lessThan">
      <formula>0</formula>
    </cfRule>
  </conditionalFormatting>
  <conditionalFormatting sqref="G84">
    <cfRule type="cellIs" dxfId="459" priority="1261" operator="lessThan">
      <formula>0</formula>
    </cfRule>
  </conditionalFormatting>
  <conditionalFormatting sqref="I84:L84">
    <cfRule type="cellIs" dxfId="458" priority="1260" operator="lessThan">
      <formula>0</formula>
    </cfRule>
  </conditionalFormatting>
  <conditionalFormatting sqref="N84:Q84">
    <cfRule type="cellIs" dxfId="457" priority="1259" operator="lessThan">
      <formula>0</formula>
    </cfRule>
  </conditionalFormatting>
  <conditionalFormatting sqref="S84:V84">
    <cfRule type="cellIs" dxfId="456" priority="1258" operator="lessThan">
      <formula>0</formula>
    </cfRule>
  </conditionalFormatting>
  <conditionalFormatting sqref="I73:J73">
    <cfRule type="cellIs" dxfId="455" priority="1016" operator="lessThan">
      <formula>0</formula>
    </cfRule>
  </conditionalFormatting>
  <conditionalFormatting sqref="N84:O84">
    <cfRule type="cellIs" dxfId="454" priority="1255" operator="lessThan">
      <formula>0</formula>
    </cfRule>
  </conditionalFormatting>
  <conditionalFormatting sqref="S84:T84">
    <cfRule type="cellIs" dxfId="453" priority="1254" operator="lessThan">
      <formula>0</formula>
    </cfRule>
  </conditionalFormatting>
  <conditionalFormatting sqref="G83">
    <cfRule type="cellIs" dxfId="452" priority="1246" operator="lessThan">
      <formula>0</formula>
    </cfRule>
  </conditionalFormatting>
  <conditionalFormatting sqref="I83:L83">
    <cfRule type="cellIs" dxfId="451" priority="1245" operator="lessThan">
      <formula>0</formula>
    </cfRule>
  </conditionalFormatting>
  <conditionalFormatting sqref="N83:Q83">
    <cfRule type="cellIs" dxfId="450" priority="1244" operator="lessThan">
      <formula>0</formula>
    </cfRule>
  </conditionalFormatting>
  <conditionalFormatting sqref="S83:V83">
    <cfRule type="cellIs" dxfId="449" priority="1243" operator="lessThan">
      <formula>0</formula>
    </cfRule>
  </conditionalFormatting>
  <conditionalFormatting sqref="S137:V137">
    <cfRule type="cellIs" dxfId="448" priority="1001" operator="lessThan">
      <formula>0</formula>
    </cfRule>
  </conditionalFormatting>
  <conditionalFormatting sqref="N83:O83">
    <cfRule type="cellIs" dxfId="447" priority="1240" operator="lessThan">
      <formula>0</formula>
    </cfRule>
  </conditionalFormatting>
  <conditionalFormatting sqref="S83:T83">
    <cfRule type="cellIs" dxfId="446" priority="1239" operator="lessThan">
      <formula>0</formula>
    </cfRule>
  </conditionalFormatting>
  <conditionalFormatting sqref="G72">
    <cfRule type="cellIs" dxfId="445" priority="1231" operator="lessThan">
      <formula>0</formula>
    </cfRule>
  </conditionalFormatting>
  <conditionalFormatting sqref="I72:L72">
    <cfRule type="cellIs" dxfId="444" priority="1230" operator="lessThan">
      <formula>0</formula>
    </cfRule>
  </conditionalFormatting>
  <conditionalFormatting sqref="N72:Q72">
    <cfRule type="cellIs" dxfId="443" priority="1229" operator="lessThan">
      <formula>0</formula>
    </cfRule>
  </conditionalFormatting>
  <conditionalFormatting sqref="S72:V72">
    <cfRule type="cellIs" dxfId="442" priority="1228" operator="lessThan">
      <formula>0</formula>
    </cfRule>
  </conditionalFormatting>
  <conditionalFormatting sqref="I181:L181">
    <cfRule type="cellIs" dxfId="441" priority="986" operator="lessThan">
      <formula>0</formula>
    </cfRule>
  </conditionalFormatting>
  <conditionalFormatting sqref="N72:O72">
    <cfRule type="cellIs" dxfId="440" priority="1225" operator="lessThan">
      <formula>0</formula>
    </cfRule>
  </conditionalFormatting>
  <conditionalFormatting sqref="S72:T72">
    <cfRule type="cellIs" dxfId="439" priority="1224" operator="lessThan">
      <formula>0</formula>
    </cfRule>
  </conditionalFormatting>
  <conditionalFormatting sqref="G71">
    <cfRule type="cellIs" dxfId="438" priority="1216" operator="lessThan">
      <formula>0</formula>
    </cfRule>
  </conditionalFormatting>
  <conditionalFormatting sqref="I71:L71">
    <cfRule type="cellIs" dxfId="437" priority="1215" operator="lessThan">
      <formula>0</formula>
    </cfRule>
  </conditionalFormatting>
  <conditionalFormatting sqref="N71:Q71">
    <cfRule type="cellIs" dxfId="436" priority="1214" operator="lessThan">
      <formula>0</formula>
    </cfRule>
  </conditionalFormatting>
  <conditionalFormatting sqref="S71:V71">
    <cfRule type="cellIs" dxfId="435" priority="1213" operator="lessThan">
      <formula>0</formula>
    </cfRule>
  </conditionalFormatting>
  <conditionalFormatting sqref="I180:L180">
    <cfRule type="cellIs" dxfId="434" priority="971" operator="lessThan">
      <formula>0</formula>
    </cfRule>
  </conditionalFormatting>
  <conditionalFormatting sqref="N71:O71">
    <cfRule type="cellIs" dxfId="433" priority="1210" operator="lessThan">
      <formula>0</formula>
    </cfRule>
  </conditionalFormatting>
  <conditionalFormatting sqref="S71:T71">
    <cfRule type="cellIs" dxfId="432" priority="1209" operator="lessThan">
      <formula>0</formula>
    </cfRule>
  </conditionalFormatting>
  <conditionalFormatting sqref="G70">
    <cfRule type="cellIs" dxfId="431" priority="1201" operator="lessThan">
      <formula>0</formula>
    </cfRule>
  </conditionalFormatting>
  <conditionalFormatting sqref="I70:L70">
    <cfRule type="cellIs" dxfId="430" priority="1200" operator="lessThan">
      <formula>0</formula>
    </cfRule>
  </conditionalFormatting>
  <conditionalFormatting sqref="N70:Q70">
    <cfRule type="cellIs" dxfId="429" priority="1199" operator="lessThan">
      <formula>0</formula>
    </cfRule>
  </conditionalFormatting>
  <conditionalFormatting sqref="S70:V70">
    <cfRule type="cellIs" dxfId="428" priority="1198" operator="lessThan">
      <formula>0</formula>
    </cfRule>
  </conditionalFormatting>
  <conditionalFormatting sqref="I179:L179">
    <cfRule type="cellIs" dxfId="427" priority="956" operator="lessThan">
      <formula>0</formula>
    </cfRule>
  </conditionalFormatting>
  <conditionalFormatting sqref="N70:O70">
    <cfRule type="cellIs" dxfId="426" priority="1195" operator="lessThan">
      <formula>0</formula>
    </cfRule>
  </conditionalFormatting>
  <conditionalFormatting sqref="S70:T70">
    <cfRule type="cellIs" dxfId="425" priority="1194" operator="lessThan">
      <formula>0</formula>
    </cfRule>
  </conditionalFormatting>
  <conditionalFormatting sqref="G69">
    <cfRule type="cellIs" dxfId="424" priority="1186" operator="lessThan">
      <formula>0</formula>
    </cfRule>
  </conditionalFormatting>
  <conditionalFormatting sqref="I69:L69">
    <cfRule type="cellIs" dxfId="423" priority="1185" operator="lessThan">
      <formula>0</formula>
    </cfRule>
  </conditionalFormatting>
  <conditionalFormatting sqref="N69:Q69">
    <cfRule type="cellIs" dxfId="422" priority="1184" operator="lessThan">
      <formula>0</formula>
    </cfRule>
  </conditionalFormatting>
  <conditionalFormatting sqref="S69:V69">
    <cfRule type="cellIs" dxfId="421" priority="1183" operator="lessThan">
      <formula>0</formula>
    </cfRule>
  </conditionalFormatting>
  <conditionalFormatting sqref="I170:L170">
    <cfRule type="cellIs" dxfId="420" priority="941" operator="lessThan">
      <formula>0</formula>
    </cfRule>
  </conditionalFormatting>
  <conditionalFormatting sqref="N69:O69">
    <cfRule type="cellIs" dxfId="419" priority="1180" operator="lessThan">
      <formula>0</formula>
    </cfRule>
  </conditionalFormatting>
  <conditionalFormatting sqref="S69:T69">
    <cfRule type="cellIs" dxfId="418" priority="1179" operator="lessThan">
      <formula>0</formula>
    </cfRule>
  </conditionalFormatting>
  <conditionalFormatting sqref="G82">
    <cfRule type="cellIs" dxfId="417" priority="1171" operator="lessThan">
      <formula>0</formula>
    </cfRule>
  </conditionalFormatting>
  <conditionalFormatting sqref="I82:L82">
    <cfRule type="cellIs" dxfId="416" priority="1170" operator="lessThan">
      <formula>0</formula>
    </cfRule>
  </conditionalFormatting>
  <conditionalFormatting sqref="N82:Q82">
    <cfRule type="cellIs" dxfId="415" priority="1169" operator="lessThan">
      <formula>0</formula>
    </cfRule>
  </conditionalFormatting>
  <conditionalFormatting sqref="S82:V82">
    <cfRule type="cellIs" dxfId="414" priority="1168" operator="lessThan">
      <formula>0</formula>
    </cfRule>
  </conditionalFormatting>
  <conditionalFormatting sqref="N82:O82">
    <cfRule type="cellIs" dxfId="413" priority="1165" operator="lessThan">
      <formula>0</formula>
    </cfRule>
  </conditionalFormatting>
  <conditionalFormatting sqref="S82:T82">
    <cfRule type="cellIs" dxfId="412" priority="1164" operator="lessThan">
      <formula>0</formula>
    </cfRule>
  </conditionalFormatting>
  <conditionalFormatting sqref="G81">
    <cfRule type="cellIs" dxfId="411" priority="1156" operator="lessThan">
      <formula>0</formula>
    </cfRule>
  </conditionalFormatting>
  <conditionalFormatting sqref="I81:L81">
    <cfRule type="cellIs" dxfId="410" priority="1155" operator="lessThan">
      <formula>0</formula>
    </cfRule>
  </conditionalFormatting>
  <conditionalFormatting sqref="N81:Q81">
    <cfRule type="cellIs" dxfId="409" priority="1154" operator="lessThan">
      <formula>0</formula>
    </cfRule>
  </conditionalFormatting>
  <conditionalFormatting sqref="S81:V81">
    <cfRule type="cellIs" dxfId="408" priority="1153" operator="lessThan">
      <formula>0</formula>
    </cfRule>
  </conditionalFormatting>
  <conditionalFormatting sqref="N81:O81">
    <cfRule type="cellIs" dxfId="407" priority="1150" operator="lessThan">
      <formula>0</formula>
    </cfRule>
  </conditionalFormatting>
  <conditionalFormatting sqref="S81:T81">
    <cfRule type="cellIs" dxfId="406" priority="1149" operator="lessThan">
      <formula>0</formula>
    </cfRule>
  </conditionalFormatting>
  <conditionalFormatting sqref="G80">
    <cfRule type="cellIs" dxfId="405" priority="1141" operator="lessThan">
      <formula>0</formula>
    </cfRule>
  </conditionalFormatting>
  <conditionalFormatting sqref="I80:L80">
    <cfRule type="cellIs" dxfId="404" priority="1140" operator="lessThan">
      <formula>0</formula>
    </cfRule>
  </conditionalFormatting>
  <conditionalFormatting sqref="N80:Q80">
    <cfRule type="cellIs" dxfId="403" priority="1139" operator="lessThan">
      <formula>0</formula>
    </cfRule>
  </conditionalFormatting>
  <conditionalFormatting sqref="S80:V80">
    <cfRule type="cellIs" dxfId="402" priority="1138" operator="lessThan">
      <formula>0</formula>
    </cfRule>
  </conditionalFormatting>
  <conditionalFormatting sqref="N80:O80">
    <cfRule type="cellIs" dxfId="401" priority="1135" operator="lessThan">
      <formula>0</formula>
    </cfRule>
  </conditionalFormatting>
  <conditionalFormatting sqref="S80:T80">
    <cfRule type="cellIs" dxfId="400" priority="1134" operator="lessThan">
      <formula>0</formula>
    </cfRule>
  </conditionalFormatting>
  <conditionalFormatting sqref="G79">
    <cfRule type="cellIs" dxfId="399" priority="1126" operator="lessThan">
      <formula>0</formula>
    </cfRule>
  </conditionalFormatting>
  <conditionalFormatting sqref="I79:L79">
    <cfRule type="cellIs" dxfId="398" priority="1125" operator="lessThan">
      <formula>0</formula>
    </cfRule>
  </conditionalFormatting>
  <conditionalFormatting sqref="N79:Q79">
    <cfRule type="cellIs" dxfId="397" priority="1124" operator="lessThan">
      <formula>0</formula>
    </cfRule>
  </conditionalFormatting>
  <conditionalFormatting sqref="S79:V79">
    <cfRule type="cellIs" dxfId="396" priority="1123" operator="lessThan">
      <formula>0</formula>
    </cfRule>
  </conditionalFormatting>
  <conditionalFormatting sqref="N79:O79">
    <cfRule type="cellIs" dxfId="395" priority="1120" operator="lessThan">
      <formula>0</formula>
    </cfRule>
  </conditionalFormatting>
  <conditionalFormatting sqref="S79:T79">
    <cfRule type="cellIs" dxfId="394" priority="1119" operator="lessThan">
      <formula>0</formula>
    </cfRule>
  </conditionalFormatting>
  <conditionalFormatting sqref="G78">
    <cfRule type="cellIs" dxfId="393" priority="1111" operator="lessThan">
      <formula>0</formula>
    </cfRule>
  </conditionalFormatting>
  <conditionalFormatting sqref="I78:L78">
    <cfRule type="cellIs" dxfId="392" priority="1110" operator="lessThan">
      <formula>0</formula>
    </cfRule>
  </conditionalFormatting>
  <conditionalFormatting sqref="N78:Q78">
    <cfRule type="cellIs" dxfId="391" priority="1109" operator="lessThan">
      <formula>0</formula>
    </cfRule>
  </conditionalFormatting>
  <conditionalFormatting sqref="S78:V78">
    <cfRule type="cellIs" dxfId="390" priority="1108" operator="lessThan">
      <formula>0</formula>
    </cfRule>
  </conditionalFormatting>
  <conditionalFormatting sqref="N78:O78">
    <cfRule type="cellIs" dxfId="389" priority="1105" operator="lessThan">
      <formula>0</formula>
    </cfRule>
  </conditionalFormatting>
  <conditionalFormatting sqref="S78:T78">
    <cfRule type="cellIs" dxfId="388" priority="1104" operator="lessThan">
      <formula>0</formula>
    </cfRule>
  </conditionalFormatting>
  <conditionalFormatting sqref="G77">
    <cfRule type="cellIs" dxfId="387" priority="1096" operator="lessThan">
      <formula>0</formula>
    </cfRule>
  </conditionalFormatting>
  <conditionalFormatting sqref="I77:L77">
    <cfRule type="cellIs" dxfId="386" priority="1095" operator="lessThan">
      <formula>0</formula>
    </cfRule>
  </conditionalFormatting>
  <conditionalFormatting sqref="N77:Q77">
    <cfRule type="cellIs" dxfId="385" priority="1094" operator="lessThan">
      <formula>0</formula>
    </cfRule>
  </conditionalFormatting>
  <conditionalFormatting sqref="S77:V77">
    <cfRule type="cellIs" dxfId="384" priority="1093" operator="lessThan">
      <formula>0</formula>
    </cfRule>
  </conditionalFormatting>
  <conditionalFormatting sqref="N77:O77">
    <cfRule type="cellIs" dxfId="383" priority="1090" operator="lessThan">
      <formula>0</formula>
    </cfRule>
  </conditionalFormatting>
  <conditionalFormatting sqref="S77:T77">
    <cfRule type="cellIs" dxfId="382" priority="1089" operator="lessThan">
      <formula>0</formula>
    </cfRule>
  </conditionalFormatting>
  <conditionalFormatting sqref="G76">
    <cfRule type="cellIs" dxfId="381" priority="1066" operator="lessThan">
      <formula>0</formula>
    </cfRule>
  </conditionalFormatting>
  <conditionalFormatting sqref="I76:L76">
    <cfRule type="cellIs" dxfId="380" priority="1065" operator="lessThan">
      <formula>0</formula>
    </cfRule>
  </conditionalFormatting>
  <conditionalFormatting sqref="N76:Q76">
    <cfRule type="cellIs" dxfId="379" priority="1064" operator="lessThan">
      <formula>0</formula>
    </cfRule>
  </conditionalFormatting>
  <conditionalFormatting sqref="S76:V76">
    <cfRule type="cellIs" dxfId="378" priority="1063" operator="lessThan">
      <formula>0</formula>
    </cfRule>
  </conditionalFormatting>
  <conditionalFormatting sqref="N76:O76">
    <cfRule type="cellIs" dxfId="377" priority="1060" operator="lessThan">
      <formula>0</formula>
    </cfRule>
  </conditionalFormatting>
  <conditionalFormatting sqref="S76:T76">
    <cfRule type="cellIs" dxfId="376" priority="1059" operator="lessThan">
      <formula>0</formula>
    </cfRule>
  </conditionalFormatting>
  <conditionalFormatting sqref="G75">
    <cfRule type="cellIs" dxfId="375" priority="1051" operator="lessThan">
      <formula>0</formula>
    </cfRule>
  </conditionalFormatting>
  <conditionalFormatting sqref="I75:L75">
    <cfRule type="cellIs" dxfId="374" priority="1050" operator="lessThan">
      <formula>0</formula>
    </cfRule>
  </conditionalFormatting>
  <conditionalFormatting sqref="N75:Q75">
    <cfRule type="cellIs" dxfId="373" priority="1049" operator="lessThan">
      <formula>0</formula>
    </cfRule>
  </conditionalFormatting>
  <conditionalFormatting sqref="S75:V75">
    <cfRule type="cellIs" dxfId="372" priority="1048" operator="lessThan">
      <formula>0</formula>
    </cfRule>
  </conditionalFormatting>
  <conditionalFormatting sqref="N75:O75">
    <cfRule type="cellIs" dxfId="371" priority="1045" operator="lessThan">
      <formula>0</formula>
    </cfRule>
  </conditionalFormatting>
  <conditionalFormatting sqref="S75:T75">
    <cfRule type="cellIs" dxfId="370" priority="1044" operator="lessThan">
      <formula>0</formula>
    </cfRule>
  </conditionalFormatting>
  <conditionalFormatting sqref="G74">
    <cfRule type="cellIs" dxfId="369" priority="1036" operator="lessThan">
      <formula>0</formula>
    </cfRule>
  </conditionalFormatting>
  <conditionalFormatting sqref="I74:L74">
    <cfRule type="cellIs" dxfId="368" priority="1035" operator="lessThan">
      <formula>0</formula>
    </cfRule>
  </conditionalFormatting>
  <conditionalFormatting sqref="N74:Q74">
    <cfRule type="cellIs" dxfId="367" priority="1034" operator="lessThan">
      <formula>0</formula>
    </cfRule>
  </conditionalFormatting>
  <conditionalFormatting sqref="S74:V74">
    <cfRule type="cellIs" dxfId="366" priority="1033" operator="lessThan">
      <formula>0</formula>
    </cfRule>
  </conditionalFormatting>
  <conditionalFormatting sqref="N172:O172">
    <cfRule type="cellIs" dxfId="365" priority="791" operator="lessThan">
      <formula>0</formula>
    </cfRule>
  </conditionalFormatting>
  <conditionalFormatting sqref="N74:O74">
    <cfRule type="cellIs" dxfId="364" priority="1030" operator="lessThan">
      <formula>0</formula>
    </cfRule>
  </conditionalFormatting>
  <conditionalFormatting sqref="S74:T74">
    <cfRule type="cellIs" dxfId="363" priority="1029" operator="lessThan">
      <formula>0</formula>
    </cfRule>
  </conditionalFormatting>
  <conditionalFormatting sqref="G73">
    <cfRule type="cellIs" dxfId="362" priority="1021" operator="lessThan">
      <formula>0</formula>
    </cfRule>
  </conditionalFormatting>
  <conditionalFormatting sqref="I73:L73">
    <cfRule type="cellIs" dxfId="361" priority="1020" operator="lessThan">
      <formula>0</formula>
    </cfRule>
  </conditionalFormatting>
  <conditionalFormatting sqref="N73:Q73">
    <cfRule type="cellIs" dxfId="360" priority="1019" operator="lessThan">
      <formula>0</formula>
    </cfRule>
  </conditionalFormatting>
  <conditionalFormatting sqref="S73:V73">
    <cfRule type="cellIs" dxfId="359" priority="1018" operator="lessThan">
      <formula>0</formula>
    </cfRule>
  </conditionalFormatting>
  <conditionalFormatting sqref="N73:O73">
    <cfRule type="cellIs" dxfId="358" priority="1015" operator="lessThan">
      <formula>0</formula>
    </cfRule>
  </conditionalFormatting>
  <conditionalFormatting sqref="S73:T73">
    <cfRule type="cellIs" dxfId="357" priority="1014" operator="lessThan">
      <formula>0</formula>
    </cfRule>
  </conditionalFormatting>
  <conditionalFormatting sqref="X173 X176:X177 X3:X136">
    <cfRule type="cellIs" dxfId="356" priority="1013" operator="lessThan">
      <formula>0</formula>
    </cfRule>
  </conditionalFormatting>
  <conditionalFormatting sqref="X138:X140 X185 X189">
    <cfRule type="cellIs" dxfId="355" priority="1012" operator="lessThan">
      <formula>0</formula>
    </cfRule>
  </conditionalFormatting>
  <conditionalFormatting sqref="G137">
    <cfRule type="cellIs" dxfId="354" priority="1004" operator="lessThan">
      <formula>0</formula>
    </cfRule>
  </conditionalFormatting>
  <conditionalFormatting sqref="I137:L137">
    <cfRule type="cellIs" dxfId="353" priority="1003" operator="lessThan">
      <formula>0</formula>
    </cfRule>
  </conditionalFormatting>
  <conditionalFormatting sqref="N137:Q137">
    <cfRule type="cellIs" dxfId="352" priority="1002" operator="lessThan">
      <formula>0</formula>
    </cfRule>
  </conditionalFormatting>
  <conditionalFormatting sqref="N176:O176">
    <cfRule type="cellIs" dxfId="351" priority="759" operator="lessThan">
      <formula>0</formula>
    </cfRule>
  </conditionalFormatting>
  <conditionalFormatting sqref="I137:J137">
    <cfRule type="cellIs" dxfId="350" priority="999" operator="lessThan">
      <formula>0</formula>
    </cfRule>
  </conditionalFormatting>
  <conditionalFormatting sqref="N137:O137">
    <cfRule type="cellIs" dxfId="349" priority="998" operator="lessThan">
      <formula>0</formula>
    </cfRule>
  </conditionalFormatting>
  <conditionalFormatting sqref="S137:T137">
    <cfRule type="cellIs" dxfId="348" priority="997" operator="lessThan">
      <formula>0</formula>
    </cfRule>
  </conditionalFormatting>
  <conditionalFormatting sqref="X137">
    <cfRule type="cellIs" dxfId="347" priority="995" operator="lessThan">
      <formula>0</formula>
    </cfRule>
  </conditionalFormatting>
  <conditionalFormatting sqref="G181">
    <cfRule type="cellIs" dxfId="346" priority="987" operator="lessThan">
      <formula>0</formula>
    </cfRule>
  </conditionalFormatting>
  <conditionalFormatting sqref="N181:Q181">
    <cfRule type="cellIs" dxfId="345" priority="985" operator="lessThan">
      <formula>0</formula>
    </cfRule>
  </conditionalFormatting>
  <conditionalFormatting sqref="S181:V181">
    <cfRule type="cellIs" dxfId="344" priority="984" operator="lessThan">
      <formula>0</formula>
    </cfRule>
  </conditionalFormatting>
  <conditionalFormatting sqref="I181:J181">
    <cfRule type="cellIs" dxfId="343" priority="982" operator="lessThan">
      <formula>0</formula>
    </cfRule>
  </conditionalFormatting>
  <conditionalFormatting sqref="N181:O181">
    <cfRule type="cellIs" dxfId="342" priority="981" operator="lessThan">
      <formula>0</formula>
    </cfRule>
  </conditionalFormatting>
  <conditionalFormatting sqref="S181:T181">
    <cfRule type="cellIs" dxfId="341" priority="980" operator="lessThan">
      <formula>0</formula>
    </cfRule>
  </conditionalFormatting>
  <conditionalFormatting sqref="G180">
    <cfRule type="cellIs" dxfId="340" priority="972" operator="lessThan">
      <formula>0</formula>
    </cfRule>
  </conditionalFormatting>
  <conditionalFormatting sqref="N180:Q180">
    <cfRule type="cellIs" dxfId="339" priority="970" operator="lessThan">
      <formula>0</formula>
    </cfRule>
  </conditionalFormatting>
  <conditionalFormatting sqref="S180:V180">
    <cfRule type="cellIs" dxfId="338" priority="969" operator="lessThan">
      <formula>0</formula>
    </cfRule>
  </conditionalFormatting>
  <conditionalFormatting sqref="N175:O175">
    <cfRule type="cellIs" dxfId="337" priority="727" operator="lessThan">
      <formula>0</formula>
    </cfRule>
  </conditionalFormatting>
  <conditionalFormatting sqref="I180:J180">
    <cfRule type="cellIs" dxfId="336" priority="967" operator="lessThan">
      <formula>0</formula>
    </cfRule>
  </conditionalFormatting>
  <conditionalFormatting sqref="N180:O180">
    <cfRule type="cellIs" dxfId="335" priority="966" operator="lessThan">
      <formula>0</formula>
    </cfRule>
  </conditionalFormatting>
  <conditionalFormatting sqref="S180:T180">
    <cfRule type="cellIs" dxfId="334" priority="965" operator="lessThan">
      <formula>0</formula>
    </cfRule>
  </conditionalFormatting>
  <conditionalFormatting sqref="G179">
    <cfRule type="cellIs" dxfId="333" priority="957" operator="lessThan">
      <formula>0</formula>
    </cfRule>
  </conditionalFormatting>
  <conditionalFormatting sqref="N179:Q179">
    <cfRule type="cellIs" dxfId="332" priority="955" operator="lessThan">
      <formula>0</formula>
    </cfRule>
  </conditionalFormatting>
  <conditionalFormatting sqref="S179:V179">
    <cfRule type="cellIs" dxfId="331" priority="954" operator="lessThan">
      <formula>0</formula>
    </cfRule>
  </conditionalFormatting>
  <conditionalFormatting sqref="I179:J179">
    <cfRule type="cellIs" dxfId="330" priority="952" operator="lessThan">
      <formula>0</formula>
    </cfRule>
  </conditionalFormatting>
  <conditionalFormatting sqref="N179:O179">
    <cfRule type="cellIs" dxfId="329" priority="951" operator="lessThan">
      <formula>0</formula>
    </cfRule>
  </conditionalFormatting>
  <conditionalFormatting sqref="S179:T179">
    <cfRule type="cellIs" dxfId="328" priority="950" operator="lessThan">
      <formula>0</formula>
    </cfRule>
  </conditionalFormatting>
  <conditionalFormatting sqref="G170">
    <cfRule type="cellIs" dxfId="327" priority="942" operator="lessThan">
      <formula>0</formula>
    </cfRule>
  </conditionalFormatting>
  <conditionalFormatting sqref="N170:Q170">
    <cfRule type="cellIs" dxfId="326" priority="940" operator="lessThan">
      <formula>0</formula>
    </cfRule>
  </conditionalFormatting>
  <conditionalFormatting sqref="S170:V170">
    <cfRule type="cellIs" dxfId="325" priority="939" operator="lessThan">
      <formula>0</formula>
    </cfRule>
  </conditionalFormatting>
  <conditionalFormatting sqref="I170:J170">
    <cfRule type="cellIs" dxfId="324" priority="937" operator="lessThan">
      <formula>0</formula>
    </cfRule>
  </conditionalFormatting>
  <conditionalFormatting sqref="N170:O170">
    <cfRule type="cellIs" dxfId="323" priority="936" operator="lessThan">
      <formula>0</formula>
    </cfRule>
  </conditionalFormatting>
  <conditionalFormatting sqref="S170:T170">
    <cfRule type="cellIs" dxfId="322" priority="935" operator="lessThan">
      <formula>0</formula>
    </cfRule>
  </conditionalFormatting>
  <conditionalFormatting sqref="X170 X179:X181">
    <cfRule type="cellIs" dxfId="321" priority="933" operator="lessThan">
      <formula>0</formula>
    </cfRule>
  </conditionalFormatting>
  <conditionalFormatting sqref="G178">
    <cfRule type="cellIs" dxfId="320" priority="925" operator="lessThan">
      <formula>0</formula>
    </cfRule>
  </conditionalFormatting>
  <conditionalFormatting sqref="I178:L178">
    <cfRule type="cellIs" dxfId="319" priority="924" operator="lessThan">
      <formula>0</formula>
    </cfRule>
  </conditionalFormatting>
  <conditionalFormatting sqref="N178:Q178">
    <cfRule type="cellIs" dxfId="318" priority="923" operator="lessThan">
      <formula>0</formula>
    </cfRule>
  </conditionalFormatting>
  <conditionalFormatting sqref="S178:V178">
    <cfRule type="cellIs" dxfId="317" priority="922" operator="lessThan">
      <formula>0</formula>
    </cfRule>
  </conditionalFormatting>
  <conditionalFormatting sqref="N158:O158">
    <cfRule type="cellIs" dxfId="316" priority="680" operator="lessThan">
      <formula>0</formula>
    </cfRule>
  </conditionalFormatting>
  <conditionalFormatting sqref="I178:J178">
    <cfRule type="cellIs" dxfId="315" priority="920" operator="lessThan">
      <formula>0</formula>
    </cfRule>
  </conditionalFormatting>
  <conditionalFormatting sqref="N178:O178">
    <cfRule type="cellIs" dxfId="314" priority="919" operator="lessThan">
      <formula>0</formula>
    </cfRule>
  </conditionalFormatting>
  <conditionalFormatting sqref="S178:T178">
    <cfRule type="cellIs" dxfId="313" priority="918" operator="lessThan">
      <formula>0</formula>
    </cfRule>
  </conditionalFormatting>
  <conditionalFormatting sqref="X178">
    <cfRule type="cellIs" dxfId="312" priority="916" operator="lessThan">
      <formula>0</formula>
    </cfRule>
  </conditionalFormatting>
  <conditionalFormatting sqref="G155">
    <cfRule type="cellIs" dxfId="311" priority="908" operator="lessThan">
      <formula>0</formula>
    </cfRule>
  </conditionalFormatting>
  <conditionalFormatting sqref="I155:L155">
    <cfRule type="cellIs" dxfId="310" priority="907" operator="lessThan">
      <formula>0</formula>
    </cfRule>
  </conditionalFormatting>
  <conditionalFormatting sqref="N155:Q155">
    <cfRule type="cellIs" dxfId="309" priority="906" operator="lessThan">
      <formula>0</formula>
    </cfRule>
  </conditionalFormatting>
  <conditionalFormatting sqref="S155:V155">
    <cfRule type="cellIs" dxfId="308" priority="905" operator="lessThan">
      <formula>0</formula>
    </cfRule>
  </conditionalFormatting>
  <conditionalFormatting sqref="I155:J155">
    <cfRule type="cellIs" dxfId="307" priority="903" operator="lessThan">
      <formula>0</formula>
    </cfRule>
  </conditionalFormatting>
  <conditionalFormatting sqref="N155:O155">
    <cfRule type="cellIs" dxfId="306" priority="902" operator="lessThan">
      <formula>0</formula>
    </cfRule>
  </conditionalFormatting>
  <conditionalFormatting sqref="S155:T155">
    <cfRule type="cellIs" dxfId="305" priority="901" operator="lessThan">
      <formula>0</formula>
    </cfRule>
  </conditionalFormatting>
  <conditionalFormatting sqref="G154">
    <cfRule type="cellIs" dxfId="304" priority="893" operator="lessThan">
      <formula>0</formula>
    </cfRule>
  </conditionalFormatting>
  <conditionalFormatting sqref="I154:L154">
    <cfRule type="cellIs" dxfId="303" priority="892" operator="lessThan">
      <formula>0</formula>
    </cfRule>
  </conditionalFormatting>
  <conditionalFormatting sqref="N154:Q154">
    <cfRule type="cellIs" dxfId="302" priority="891" operator="lessThan">
      <formula>0</formula>
    </cfRule>
  </conditionalFormatting>
  <conditionalFormatting sqref="S154:V154">
    <cfRule type="cellIs" dxfId="301" priority="890" operator="lessThan">
      <formula>0</formula>
    </cfRule>
  </conditionalFormatting>
  <conditionalFormatting sqref="N157:O157">
    <cfRule type="cellIs" dxfId="300" priority="648" operator="lessThan">
      <formula>0</formula>
    </cfRule>
  </conditionalFormatting>
  <conditionalFormatting sqref="I154:J154">
    <cfRule type="cellIs" dxfId="299" priority="888" operator="lessThan">
      <formula>0</formula>
    </cfRule>
  </conditionalFormatting>
  <conditionalFormatting sqref="N154:O154">
    <cfRule type="cellIs" dxfId="298" priority="887" operator="lessThan">
      <formula>0</formula>
    </cfRule>
  </conditionalFormatting>
  <conditionalFormatting sqref="S154:T154">
    <cfRule type="cellIs" dxfId="297" priority="886" operator="lessThan">
      <formula>0</formula>
    </cfRule>
  </conditionalFormatting>
  <conditionalFormatting sqref="G153">
    <cfRule type="cellIs" dxfId="296" priority="878" operator="lessThan">
      <formula>0</formula>
    </cfRule>
  </conditionalFormatting>
  <conditionalFormatting sqref="I153:L153">
    <cfRule type="cellIs" dxfId="295" priority="877" operator="lessThan">
      <formula>0</formula>
    </cfRule>
  </conditionalFormatting>
  <conditionalFormatting sqref="N153:Q153">
    <cfRule type="cellIs" dxfId="294" priority="876" operator="lessThan">
      <formula>0</formula>
    </cfRule>
  </conditionalFormatting>
  <conditionalFormatting sqref="S153:V153">
    <cfRule type="cellIs" dxfId="293" priority="875" operator="lessThan">
      <formula>0</formula>
    </cfRule>
  </conditionalFormatting>
  <conditionalFormatting sqref="I153:J153">
    <cfRule type="cellIs" dxfId="292" priority="873" operator="lessThan">
      <formula>0</formula>
    </cfRule>
  </conditionalFormatting>
  <conditionalFormatting sqref="N153:O153">
    <cfRule type="cellIs" dxfId="291" priority="872" operator="lessThan">
      <formula>0</formula>
    </cfRule>
  </conditionalFormatting>
  <conditionalFormatting sqref="S153:T153">
    <cfRule type="cellIs" dxfId="290" priority="871" operator="lessThan">
      <formula>0</formula>
    </cfRule>
  </conditionalFormatting>
  <conditionalFormatting sqref="G141">
    <cfRule type="cellIs" dxfId="289" priority="863" operator="lessThan">
      <formula>0</formula>
    </cfRule>
  </conditionalFormatting>
  <conditionalFormatting sqref="I141:L141">
    <cfRule type="cellIs" dxfId="288" priority="862" operator="lessThan">
      <formula>0</formula>
    </cfRule>
  </conditionalFormatting>
  <conditionalFormatting sqref="N141:Q141">
    <cfRule type="cellIs" dxfId="287" priority="861" operator="lessThan">
      <formula>0</formula>
    </cfRule>
  </conditionalFormatting>
  <conditionalFormatting sqref="S141:V141">
    <cfRule type="cellIs" dxfId="286" priority="860" operator="lessThan">
      <formula>0</formula>
    </cfRule>
  </conditionalFormatting>
  <conditionalFormatting sqref="I141:J141">
    <cfRule type="cellIs" dxfId="285" priority="858" operator="lessThan">
      <formula>0</formula>
    </cfRule>
  </conditionalFormatting>
  <conditionalFormatting sqref="N141:O141">
    <cfRule type="cellIs" dxfId="284" priority="857" operator="lessThan">
      <formula>0</formula>
    </cfRule>
  </conditionalFormatting>
  <conditionalFormatting sqref="S141:T141">
    <cfRule type="cellIs" dxfId="283" priority="856" operator="lessThan">
      <formula>0</formula>
    </cfRule>
  </conditionalFormatting>
  <conditionalFormatting sqref="X141 X153:X155">
    <cfRule type="cellIs" dxfId="282" priority="854" operator="lessThan">
      <formula>0</formula>
    </cfRule>
  </conditionalFormatting>
  <conditionalFormatting sqref="G142">
    <cfRule type="cellIs" dxfId="281" priority="846" operator="lessThan">
      <formula>0</formula>
    </cfRule>
  </conditionalFormatting>
  <conditionalFormatting sqref="I142:L142">
    <cfRule type="cellIs" dxfId="280" priority="845" operator="lessThan">
      <formula>0</formula>
    </cfRule>
  </conditionalFormatting>
  <conditionalFormatting sqref="N142:Q142">
    <cfRule type="cellIs" dxfId="279" priority="844" operator="lessThan">
      <formula>0</formula>
    </cfRule>
  </conditionalFormatting>
  <conditionalFormatting sqref="S142:V142">
    <cfRule type="cellIs" dxfId="278" priority="843" operator="lessThan">
      <formula>0</formula>
    </cfRule>
  </conditionalFormatting>
  <conditionalFormatting sqref="N163:O163">
    <cfRule type="cellIs" dxfId="277" priority="601" operator="lessThan">
      <formula>0</formula>
    </cfRule>
  </conditionalFormatting>
  <conditionalFormatting sqref="I142:J142">
    <cfRule type="cellIs" dxfId="276" priority="841" operator="lessThan">
      <formula>0</formula>
    </cfRule>
  </conditionalFormatting>
  <conditionalFormatting sqref="N142:O142">
    <cfRule type="cellIs" dxfId="275" priority="840" operator="lessThan">
      <formula>0</formula>
    </cfRule>
  </conditionalFormatting>
  <conditionalFormatting sqref="S142:T142">
    <cfRule type="cellIs" dxfId="274" priority="839" operator="lessThan">
      <formula>0</formula>
    </cfRule>
  </conditionalFormatting>
  <conditionalFormatting sqref="X142">
    <cfRule type="cellIs" dxfId="273" priority="837" operator="lessThan">
      <formula>0</formula>
    </cfRule>
  </conditionalFormatting>
  <conditionalFormatting sqref="G173">
    <cfRule type="cellIs" dxfId="272" priority="829" operator="lessThan">
      <formula>0</formula>
    </cfRule>
  </conditionalFormatting>
  <conditionalFormatting sqref="I173:L173">
    <cfRule type="cellIs" dxfId="271" priority="828" operator="lessThan">
      <formula>0</formula>
    </cfRule>
  </conditionalFormatting>
  <conditionalFormatting sqref="N173:Q173">
    <cfRule type="cellIs" dxfId="270" priority="827" operator="lessThan">
      <formula>0</formula>
    </cfRule>
  </conditionalFormatting>
  <conditionalFormatting sqref="S173:V173">
    <cfRule type="cellIs" dxfId="269" priority="826" operator="lessThan">
      <formula>0</formula>
    </cfRule>
  </conditionalFormatting>
  <conditionalFormatting sqref="I173:J173">
    <cfRule type="cellIs" dxfId="268" priority="824" operator="lessThan">
      <formula>0</formula>
    </cfRule>
  </conditionalFormatting>
  <conditionalFormatting sqref="N173:O173">
    <cfRule type="cellIs" dxfId="267" priority="823" operator="lessThan">
      <formula>0</formula>
    </cfRule>
  </conditionalFormatting>
  <conditionalFormatting sqref="S173:T173">
    <cfRule type="cellIs" dxfId="266" priority="822" operator="lessThan">
      <formula>0</formula>
    </cfRule>
  </conditionalFormatting>
  <conditionalFormatting sqref="G171">
    <cfRule type="cellIs" dxfId="265" priority="814" operator="lessThan">
      <formula>0</formula>
    </cfRule>
  </conditionalFormatting>
  <conditionalFormatting sqref="I171:L171">
    <cfRule type="cellIs" dxfId="264" priority="813" operator="lessThan">
      <formula>0</formula>
    </cfRule>
  </conditionalFormatting>
  <conditionalFormatting sqref="N171:Q171">
    <cfRule type="cellIs" dxfId="263" priority="812" operator="lessThan">
      <formula>0</formula>
    </cfRule>
  </conditionalFormatting>
  <conditionalFormatting sqref="S171:V171">
    <cfRule type="cellIs" dxfId="262" priority="811" operator="lessThan">
      <formula>0</formula>
    </cfRule>
  </conditionalFormatting>
  <conditionalFormatting sqref="N162:O162">
    <cfRule type="cellIs" dxfId="261" priority="569" operator="lessThan">
      <formula>0</formula>
    </cfRule>
  </conditionalFormatting>
  <conditionalFormatting sqref="I171:J171">
    <cfRule type="cellIs" dxfId="260" priority="809" operator="lessThan">
      <formula>0</formula>
    </cfRule>
  </conditionalFormatting>
  <conditionalFormatting sqref="N171:O171">
    <cfRule type="cellIs" dxfId="259" priority="808" operator="lessThan">
      <formula>0</formula>
    </cfRule>
  </conditionalFormatting>
  <conditionalFormatting sqref="S171:T171">
    <cfRule type="cellIs" dxfId="258" priority="807" operator="lessThan">
      <formula>0</formula>
    </cfRule>
  </conditionalFormatting>
  <conditionalFormatting sqref="X171">
    <cfRule type="cellIs" dxfId="257" priority="805" operator="lessThan">
      <formula>0</formula>
    </cfRule>
  </conditionalFormatting>
  <conditionalFormatting sqref="G172">
    <cfRule type="cellIs" dxfId="256" priority="797" operator="lessThan">
      <formula>0</formula>
    </cfRule>
  </conditionalFormatting>
  <conditionalFormatting sqref="I172:L172">
    <cfRule type="cellIs" dxfId="255" priority="796" operator="lessThan">
      <formula>0</formula>
    </cfRule>
  </conditionalFormatting>
  <conditionalFormatting sqref="N172:Q172">
    <cfRule type="cellIs" dxfId="254" priority="795" operator="lessThan">
      <formula>0</formula>
    </cfRule>
  </conditionalFormatting>
  <conditionalFormatting sqref="S172:V172">
    <cfRule type="cellIs" dxfId="253" priority="794" operator="lessThan">
      <formula>0</formula>
    </cfRule>
  </conditionalFormatting>
  <conditionalFormatting sqref="N147:O147">
    <cfRule type="cellIs" dxfId="252" priority="552" operator="lessThan">
      <formula>0</formula>
    </cfRule>
  </conditionalFormatting>
  <conditionalFormatting sqref="I172:J172">
    <cfRule type="cellIs" dxfId="251" priority="792" operator="lessThan">
      <formula>0</formula>
    </cfRule>
  </conditionalFormatting>
  <conditionalFormatting sqref="S172:T172">
    <cfRule type="cellIs" dxfId="250" priority="790" operator="lessThan">
      <formula>0</formula>
    </cfRule>
  </conditionalFormatting>
  <conditionalFormatting sqref="X172">
    <cfRule type="cellIs" dxfId="249" priority="788" operator="lessThan">
      <formula>0</formula>
    </cfRule>
  </conditionalFormatting>
  <conditionalFormatting sqref="G177">
    <cfRule type="cellIs" dxfId="248" priority="780" operator="lessThan">
      <formula>0</formula>
    </cfRule>
  </conditionalFormatting>
  <conditionalFormatting sqref="I177:L177">
    <cfRule type="cellIs" dxfId="247" priority="779" operator="lessThan">
      <formula>0</formula>
    </cfRule>
  </conditionalFormatting>
  <conditionalFormatting sqref="N177:Q177">
    <cfRule type="cellIs" dxfId="246" priority="778" operator="lessThan">
      <formula>0</formula>
    </cfRule>
  </conditionalFormatting>
  <conditionalFormatting sqref="S177:V177">
    <cfRule type="cellIs" dxfId="245" priority="777" operator="lessThan">
      <formula>0</formula>
    </cfRule>
  </conditionalFormatting>
  <conditionalFormatting sqref="I177:J177">
    <cfRule type="cellIs" dxfId="244" priority="775" operator="lessThan">
      <formula>0</formula>
    </cfRule>
  </conditionalFormatting>
  <conditionalFormatting sqref="N177:O177">
    <cfRule type="cellIs" dxfId="243" priority="774" operator="lessThan">
      <formula>0</formula>
    </cfRule>
  </conditionalFormatting>
  <conditionalFormatting sqref="S177:T177">
    <cfRule type="cellIs" dxfId="242" priority="773" operator="lessThan">
      <formula>0</formula>
    </cfRule>
  </conditionalFormatting>
  <conditionalFormatting sqref="G176">
    <cfRule type="cellIs" dxfId="241" priority="765" operator="lessThan">
      <formula>0</formula>
    </cfRule>
  </conditionalFormatting>
  <conditionalFormatting sqref="I176:L176">
    <cfRule type="cellIs" dxfId="240" priority="764" operator="lessThan">
      <formula>0</formula>
    </cfRule>
  </conditionalFormatting>
  <conditionalFormatting sqref="N176:Q176">
    <cfRule type="cellIs" dxfId="239" priority="763" operator="lessThan">
      <formula>0</formula>
    </cfRule>
  </conditionalFormatting>
  <conditionalFormatting sqref="S176:V176">
    <cfRule type="cellIs" dxfId="238" priority="762" operator="lessThan">
      <formula>0</formula>
    </cfRule>
  </conditionalFormatting>
  <conditionalFormatting sqref="I176:J176">
    <cfRule type="cellIs" dxfId="237" priority="760" operator="lessThan">
      <formula>0</formula>
    </cfRule>
  </conditionalFormatting>
  <conditionalFormatting sqref="S176:T176">
    <cfRule type="cellIs" dxfId="236" priority="758" operator="lessThan">
      <formula>0</formula>
    </cfRule>
  </conditionalFormatting>
  <conditionalFormatting sqref="G174">
    <cfRule type="cellIs" dxfId="235" priority="750" operator="lessThan">
      <formula>0</formula>
    </cfRule>
  </conditionalFormatting>
  <conditionalFormatting sqref="I174:L174">
    <cfRule type="cellIs" dxfId="234" priority="749" operator="lessThan">
      <formula>0</formula>
    </cfRule>
  </conditionalFormatting>
  <conditionalFormatting sqref="N174:Q174">
    <cfRule type="cellIs" dxfId="233" priority="748" operator="lessThan">
      <formula>0</formula>
    </cfRule>
  </conditionalFormatting>
  <conditionalFormatting sqref="S174:V174">
    <cfRule type="cellIs" dxfId="232" priority="747" operator="lessThan">
      <formula>0</formula>
    </cfRule>
  </conditionalFormatting>
  <conditionalFormatting sqref="I174:J174">
    <cfRule type="cellIs" dxfId="231" priority="745" operator="lessThan">
      <formula>0</formula>
    </cfRule>
  </conditionalFormatting>
  <conditionalFormatting sqref="N174:O174">
    <cfRule type="cellIs" dxfId="230" priority="744" operator="lessThan">
      <formula>0</formula>
    </cfRule>
  </conditionalFormatting>
  <conditionalFormatting sqref="S174:T174">
    <cfRule type="cellIs" dxfId="229" priority="743" operator="lessThan">
      <formula>0</formula>
    </cfRule>
  </conditionalFormatting>
  <conditionalFormatting sqref="X174">
    <cfRule type="cellIs" dxfId="228" priority="741" operator="lessThan">
      <formula>0</formula>
    </cfRule>
  </conditionalFormatting>
  <conditionalFormatting sqref="G175">
    <cfRule type="cellIs" dxfId="227" priority="733" operator="lessThan">
      <formula>0</formula>
    </cfRule>
  </conditionalFormatting>
  <conditionalFormatting sqref="I175:L175">
    <cfRule type="cellIs" dxfId="226" priority="732" operator="lessThan">
      <formula>0</formula>
    </cfRule>
  </conditionalFormatting>
  <conditionalFormatting sqref="N175:Q175">
    <cfRule type="cellIs" dxfId="225" priority="731" operator="lessThan">
      <formula>0</formula>
    </cfRule>
  </conditionalFormatting>
  <conditionalFormatting sqref="S175:V175">
    <cfRule type="cellIs" dxfId="224" priority="730" operator="lessThan">
      <formula>0</formula>
    </cfRule>
  </conditionalFormatting>
  <conditionalFormatting sqref="I175:J175">
    <cfRule type="cellIs" dxfId="223" priority="728" operator="lessThan">
      <formula>0</formula>
    </cfRule>
  </conditionalFormatting>
  <conditionalFormatting sqref="S175:T175">
    <cfRule type="cellIs" dxfId="222" priority="726" operator="lessThan">
      <formula>0</formula>
    </cfRule>
  </conditionalFormatting>
  <conditionalFormatting sqref="X175">
    <cfRule type="cellIs" dxfId="221" priority="724" operator="lessThan">
      <formula>0</formula>
    </cfRule>
  </conditionalFormatting>
  <conditionalFormatting sqref="G160">
    <cfRule type="cellIs" dxfId="220" priority="716" operator="lessThan">
      <formula>0</formula>
    </cfRule>
  </conditionalFormatting>
  <conditionalFormatting sqref="I160:L160">
    <cfRule type="cellIs" dxfId="219" priority="715" operator="lessThan">
      <formula>0</formula>
    </cfRule>
  </conditionalFormatting>
  <conditionalFormatting sqref="N160:Q160">
    <cfRule type="cellIs" dxfId="218" priority="714" operator="lessThan">
      <formula>0</formula>
    </cfRule>
  </conditionalFormatting>
  <conditionalFormatting sqref="S160:V160">
    <cfRule type="cellIs" dxfId="217" priority="713" operator="lessThan">
      <formula>0</formula>
    </cfRule>
  </conditionalFormatting>
  <conditionalFormatting sqref="I160:J160">
    <cfRule type="cellIs" dxfId="216" priority="711" operator="lessThan">
      <formula>0</formula>
    </cfRule>
  </conditionalFormatting>
  <conditionalFormatting sqref="N160:O160">
    <cfRule type="cellIs" dxfId="215" priority="710" operator="lessThan">
      <formula>0</formula>
    </cfRule>
  </conditionalFormatting>
  <conditionalFormatting sqref="S160:T160">
    <cfRule type="cellIs" dxfId="214" priority="709" operator="lessThan">
      <formula>0</formula>
    </cfRule>
  </conditionalFormatting>
  <conditionalFormatting sqref="G159">
    <cfRule type="cellIs" dxfId="213" priority="701" operator="lessThan">
      <formula>0</formula>
    </cfRule>
  </conditionalFormatting>
  <conditionalFormatting sqref="I159:L159">
    <cfRule type="cellIs" dxfId="212" priority="700" operator="lessThan">
      <formula>0</formula>
    </cfRule>
  </conditionalFormatting>
  <conditionalFormatting sqref="N159:Q159">
    <cfRule type="cellIs" dxfId="211" priority="699" operator="lessThan">
      <formula>0</formula>
    </cfRule>
  </conditionalFormatting>
  <conditionalFormatting sqref="S159:V159">
    <cfRule type="cellIs" dxfId="210" priority="698" operator="lessThan">
      <formula>0</formula>
    </cfRule>
  </conditionalFormatting>
  <conditionalFormatting sqref="I159:J159">
    <cfRule type="cellIs" dxfId="209" priority="696" operator="lessThan">
      <formula>0</formula>
    </cfRule>
  </conditionalFormatting>
  <conditionalFormatting sqref="N159:O159">
    <cfRule type="cellIs" dxfId="208" priority="695" operator="lessThan">
      <formula>0</formula>
    </cfRule>
  </conditionalFormatting>
  <conditionalFormatting sqref="S159:T159">
    <cfRule type="cellIs" dxfId="207" priority="694" operator="lessThan">
      <formula>0</formula>
    </cfRule>
  </conditionalFormatting>
  <conditionalFormatting sqref="G158">
    <cfRule type="cellIs" dxfId="206" priority="686" operator="lessThan">
      <formula>0</formula>
    </cfRule>
  </conditionalFormatting>
  <conditionalFormatting sqref="I158:L158">
    <cfRule type="cellIs" dxfId="205" priority="685" operator="lessThan">
      <formula>0</formula>
    </cfRule>
  </conditionalFormatting>
  <conditionalFormatting sqref="N158:Q158">
    <cfRule type="cellIs" dxfId="204" priority="684" operator="lessThan">
      <formula>0</formula>
    </cfRule>
  </conditionalFormatting>
  <conditionalFormatting sqref="S158:V158">
    <cfRule type="cellIs" dxfId="203" priority="683" operator="lessThan">
      <formula>0</formula>
    </cfRule>
  </conditionalFormatting>
  <conditionalFormatting sqref="I158:J158">
    <cfRule type="cellIs" dxfId="202" priority="681" operator="lessThan">
      <formula>0</formula>
    </cfRule>
  </conditionalFormatting>
  <conditionalFormatting sqref="S158:T158">
    <cfRule type="cellIs" dxfId="201" priority="679" operator="lessThan">
      <formula>0</formula>
    </cfRule>
  </conditionalFormatting>
  <conditionalFormatting sqref="G156">
    <cfRule type="cellIs" dxfId="200" priority="671" operator="lessThan">
      <formula>0</formula>
    </cfRule>
  </conditionalFormatting>
  <conditionalFormatting sqref="I156:L156">
    <cfRule type="cellIs" dxfId="199" priority="670" operator="lessThan">
      <formula>0</formula>
    </cfRule>
  </conditionalFormatting>
  <conditionalFormatting sqref="N156:Q156">
    <cfRule type="cellIs" dxfId="198" priority="669" operator="lessThan">
      <formula>0</formula>
    </cfRule>
  </conditionalFormatting>
  <conditionalFormatting sqref="S156:V156">
    <cfRule type="cellIs" dxfId="197" priority="668" operator="lessThan">
      <formula>0</formula>
    </cfRule>
  </conditionalFormatting>
  <conditionalFormatting sqref="I156:J156">
    <cfRule type="cellIs" dxfId="196" priority="666" operator="lessThan">
      <formula>0</formula>
    </cfRule>
  </conditionalFormatting>
  <conditionalFormatting sqref="N156:O156">
    <cfRule type="cellIs" dxfId="195" priority="665" operator="lessThan">
      <formula>0</formula>
    </cfRule>
  </conditionalFormatting>
  <conditionalFormatting sqref="S156:T156">
    <cfRule type="cellIs" dxfId="194" priority="664" operator="lessThan">
      <formula>0</formula>
    </cfRule>
  </conditionalFormatting>
  <conditionalFormatting sqref="X156 X158:X160">
    <cfRule type="cellIs" dxfId="193" priority="662" operator="lessThan">
      <formula>0</formula>
    </cfRule>
  </conditionalFormatting>
  <conditionalFormatting sqref="G157">
    <cfRule type="cellIs" dxfId="192" priority="654" operator="lessThan">
      <formula>0</formula>
    </cfRule>
  </conditionalFormatting>
  <conditionalFormatting sqref="I157:L157">
    <cfRule type="cellIs" dxfId="191" priority="653" operator="lessThan">
      <formula>0</formula>
    </cfRule>
  </conditionalFormatting>
  <conditionalFormatting sqref="N157:Q157">
    <cfRule type="cellIs" dxfId="190" priority="652" operator="lessThan">
      <formula>0</formula>
    </cfRule>
  </conditionalFormatting>
  <conditionalFormatting sqref="S157:V157">
    <cfRule type="cellIs" dxfId="189" priority="651" operator="lessThan">
      <formula>0</formula>
    </cfRule>
  </conditionalFormatting>
  <conditionalFormatting sqref="I157:J157">
    <cfRule type="cellIs" dxfId="188" priority="649" operator="lessThan">
      <formula>0</formula>
    </cfRule>
  </conditionalFormatting>
  <conditionalFormatting sqref="S157:T157">
    <cfRule type="cellIs" dxfId="187" priority="647" operator="lessThan">
      <formula>0</formula>
    </cfRule>
  </conditionalFormatting>
  <conditionalFormatting sqref="X157">
    <cfRule type="cellIs" dxfId="186" priority="645" operator="lessThan">
      <formula>0</formula>
    </cfRule>
  </conditionalFormatting>
  <conditionalFormatting sqref="G169">
    <cfRule type="cellIs" dxfId="185" priority="637" operator="lessThan">
      <formula>0</formula>
    </cfRule>
  </conditionalFormatting>
  <conditionalFormatting sqref="I169:L169">
    <cfRule type="cellIs" dxfId="184" priority="636" operator="lessThan">
      <formula>0</formula>
    </cfRule>
  </conditionalFormatting>
  <conditionalFormatting sqref="N169:Q169">
    <cfRule type="cellIs" dxfId="183" priority="635" operator="lessThan">
      <formula>0</formula>
    </cfRule>
  </conditionalFormatting>
  <conditionalFormatting sqref="S169:V169">
    <cfRule type="cellIs" dxfId="182" priority="634" operator="lessThan">
      <formula>0</formula>
    </cfRule>
  </conditionalFormatting>
  <conditionalFormatting sqref="I169:J169">
    <cfRule type="cellIs" dxfId="181" priority="632" operator="lessThan">
      <formula>0</formula>
    </cfRule>
  </conditionalFormatting>
  <conditionalFormatting sqref="N169:O169">
    <cfRule type="cellIs" dxfId="180" priority="631" operator="lessThan">
      <formula>0</formula>
    </cfRule>
  </conditionalFormatting>
  <conditionalFormatting sqref="S169:T169">
    <cfRule type="cellIs" dxfId="179" priority="630" operator="lessThan">
      <formula>0</formula>
    </cfRule>
  </conditionalFormatting>
  <conditionalFormatting sqref="G168">
    <cfRule type="cellIs" dxfId="178" priority="622" operator="lessThan">
      <formula>0</formula>
    </cfRule>
  </conditionalFormatting>
  <conditionalFormatting sqref="I168:L168">
    <cfRule type="cellIs" dxfId="177" priority="621" operator="lessThan">
      <formula>0</formula>
    </cfRule>
  </conditionalFormatting>
  <conditionalFormatting sqref="N168:Q168">
    <cfRule type="cellIs" dxfId="176" priority="620" operator="lessThan">
      <formula>0</formula>
    </cfRule>
  </conditionalFormatting>
  <conditionalFormatting sqref="S168:V168">
    <cfRule type="cellIs" dxfId="175" priority="619" operator="lessThan">
      <formula>0</formula>
    </cfRule>
  </conditionalFormatting>
  <conditionalFormatting sqref="N167:O167">
    <cfRule type="cellIs" dxfId="174" priority="377" operator="lessThan">
      <formula>0</formula>
    </cfRule>
  </conditionalFormatting>
  <conditionalFormatting sqref="I168:J168">
    <cfRule type="cellIs" dxfId="173" priority="617" operator="lessThan">
      <formula>0</formula>
    </cfRule>
  </conditionalFormatting>
  <conditionalFormatting sqref="N168:O168">
    <cfRule type="cellIs" dxfId="172" priority="616" operator="lessThan">
      <formula>0</formula>
    </cfRule>
  </conditionalFormatting>
  <conditionalFormatting sqref="S168:T168">
    <cfRule type="cellIs" dxfId="171" priority="615" operator="lessThan">
      <formula>0</formula>
    </cfRule>
  </conditionalFormatting>
  <conditionalFormatting sqref="G163">
    <cfRule type="cellIs" dxfId="170" priority="607" operator="lessThan">
      <formula>0</formula>
    </cfRule>
  </conditionalFormatting>
  <conditionalFormatting sqref="I163:L163">
    <cfRule type="cellIs" dxfId="169" priority="606" operator="lessThan">
      <formula>0</formula>
    </cfRule>
  </conditionalFormatting>
  <conditionalFormatting sqref="N163:Q163">
    <cfRule type="cellIs" dxfId="168" priority="605" operator="lessThan">
      <formula>0</formula>
    </cfRule>
  </conditionalFormatting>
  <conditionalFormatting sqref="S163:V163">
    <cfRule type="cellIs" dxfId="167" priority="604" operator="lessThan">
      <formula>0</formula>
    </cfRule>
  </conditionalFormatting>
  <conditionalFormatting sqref="N166:O166">
    <cfRule type="cellIs" dxfId="166" priority="362" operator="lessThan">
      <formula>0</formula>
    </cfRule>
  </conditionalFormatting>
  <conditionalFormatting sqref="I163:J163">
    <cfRule type="cellIs" dxfId="165" priority="602" operator="lessThan">
      <formula>0</formula>
    </cfRule>
  </conditionalFormatting>
  <conditionalFormatting sqref="S163:T163">
    <cfRule type="cellIs" dxfId="164" priority="600" operator="lessThan">
      <formula>0</formula>
    </cfRule>
  </conditionalFormatting>
  <conditionalFormatting sqref="G161">
    <cfRule type="cellIs" dxfId="163" priority="592" operator="lessThan">
      <formula>0</formula>
    </cfRule>
  </conditionalFormatting>
  <conditionalFormatting sqref="I161:L161">
    <cfRule type="cellIs" dxfId="162" priority="591" operator="lessThan">
      <formula>0</formula>
    </cfRule>
  </conditionalFormatting>
  <conditionalFormatting sqref="N161:Q161">
    <cfRule type="cellIs" dxfId="161" priority="590" operator="lessThan">
      <formula>0</formula>
    </cfRule>
  </conditionalFormatting>
  <conditionalFormatting sqref="S161:V161">
    <cfRule type="cellIs" dxfId="160" priority="589" operator="lessThan">
      <formula>0</formula>
    </cfRule>
  </conditionalFormatting>
  <conditionalFormatting sqref="N165:O165">
    <cfRule type="cellIs" dxfId="159" priority="347" operator="lessThan">
      <formula>0</formula>
    </cfRule>
  </conditionalFormatting>
  <conditionalFormatting sqref="I161:J161">
    <cfRule type="cellIs" dxfId="158" priority="587" operator="lessThan">
      <formula>0</formula>
    </cfRule>
  </conditionalFormatting>
  <conditionalFormatting sqref="N161:O161">
    <cfRule type="cellIs" dxfId="157" priority="586" operator="lessThan">
      <formula>0</formula>
    </cfRule>
  </conditionalFormatting>
  <conditionalFormatting sqref="S161:T161">
    <cfRule type="cellIs" dxfId="156" priority="585" operator="lessThan">
      <formula>0</formula>
    </cfRule>
  </conditionalFormatting>
  <conditionalFormatting sqref="X161 X163 X168:X169">
    <cfRule type="cellIs" dxfId="155" priority="583" operator="lessThan">
      <formula>0</formula>
    </cfRule>
  </conditionalFormatting>
  <conditionalFormatting sqref="G162">
    <cfRule type="cellIs" dxfId="154" priority="575" operator="lessThan">
      <formula>0</formula>
    </cfRule>
  </conditionalFormatting>
  <conditionalFormatting sqref="I162:L162">
    <cfRule type="cellIs" dxfId="153" priority="574" operator="lessThan">
      <formula>0</formula>
    </cfRule>
  </conditionalFormatting>
  <conditionalFormatting sqref="N162:Q162">
    <cfRule type="cellIs" dxfId="152" priority="573" operator="lessThan">
      <formula>0</formula>
    </cfRule>
  </conditionalFormatting>
  <conditionalFormatting sqref="S162:V162">
    <cfRule type="cellIs" dxfId="151" priority="572" operator="lessThan">
      <formula>0</formula>
    </cfRule>
  </conditionalFormatting>
  <conditionalFormatting sqref="N184:O184">
    <cfRule type="cellIs" dxfId="150" priority="330" operator="lessThan">
      <formula>0</formula>
    </cfRule>
  </conditionalFormatting>
  <conditionalFormatting sqref="I162:J162">
    <cfRule type="cellIs" dxfId="149" priority="570" operator="lessThan">
      <formula>0</formula>
    </cfRule>
  </conditionalFormatting>
  <conditionalFormatting sqref="S162:T162">
    <cfRule type="cellIs" dxfId="148" priority="568" operator="lessThan">
      <formula>0</formula>
    </cfRule>
  </conditionalFormatting>
  <conditionalFormatting sqref="X162">
    <cfRule type="cellIs" dxfId="147" priority="566" operator="lessThan">
      <formula>0</formula>
    </cfRule>
  </conditionalFormatting>
  <conditionalFormatting sqref="G147">
    <cfRule type="cellIs" dxfId="146" priority="558" operator="lessThan">
      <formula>0</formula>
    </cfRule>
  </conditionalFormatting>
  <conditionalFormatting sqref="I147:L147">
    <cfRule type="cellIs" dxfId="145" priority="557" operator="lessThan">
      <formula>0</formula>
    </cfRule>
  </conditionalFormatting>
  <conditionalFormatting sqref="N147:Q147">
    <cfRule type="cellIs" dxfId="144" priority="556" operator="lessThan">
      <formula>0</formula>
    </cfRule>
  </conditionalFormatting>
  <conditionalFormatting sqref="S147:V147">
    <cfRule type="cellIs" dxfId="143" priority="555" operator="lessThan">
      <formula>0</formula>
    </cfRule>
  </conditionalFormatting>
  <conditionalFormatting sqref="N188:O188">
    <cfRule type="cellIs" dxfId="142" priority="313" operator="lessThan">
      <formula>0</formula>
    </cfRule>
  </conditionalFormatting>
  <conditionalFormatting sqref="I147:J147">
    <cfRule type="cellIs" dxfId="141" priority="553" operator="lessThan">
      <formula>0</formula>
    </cfRule>
  </conditionalFormatting>
  <conditionalFormatting sqref="S147:T147">
    <cfRule type="cellIs" dxfId="140" priority="551" operator="lessThan">
      <formula>0</formula>
    </cfRule>
  </conditionalFormatting>
  <conditionalFormatting sqref="G146">
    <cfRule type="cellIs" dxfId="139" priority="543" operator="lessThan">
      <formula>0</formula>
    </cfRule>
  </conditionalFormatting>
  <conditionalFormatting sqref="I146:L146">
    <cfRule type="cellIs" dxfId="138" priority="542" operator="lessThan">
      <formula>0</formula>
    </cfRule>
  </conditionalFormatting>
  <conditionalFormatting sqref="N146:Q146">
    <cfRule type="cellIs" dxfId="137" priority="541" operator="lessThan">
      <formula>0</formula>
    </cfRule>
  </conditionalFormatting>
  <conditionalFormatting sqref="S146:V146">
    <cfRule type="cellIs" dxfId="136" priority="540" operator="lessThan">
      <formula>0</formula>
    </cfRule>
  </conditionalFormatting>
  <conditionalFormatting sqref="I146:J146">
    <cfRule type="cellIs" dxfId="135" priority="538" operator="lessThan">
      <formula>0</formula>
    </cfRule>
  </conditionalFormatting>
  <conditionalFormatting sqref="N146:O146">
    <cfRule type="cellIs" dxfId="134" priority="537" operator="lessThan">
      <formula>0</formula>
    </cfRule>
  </conditionalFormatting>
  <conditionalFormatting sqref="S146:T146">
    <cfRule type="cellIs" dxfId="133" priority="536" operator="lessThan">
      <formula>0</formula>
    </cfRule>
  </conditionalFormatting>
  <conditionalFormatting sqref="G145">
    <cfRule type="cellIs" dxfId="132" priority="528" operator="lessThan">
      <formula>0</formula>
    </cfRule>
  </conditionalFormatting>
  <conditionalFormatting sqref="I145:L145">
    <cfRule type="cellIs" dxfId="131" priority="527" operator="lessThan">
      <formula>0</formula>
    </cfRule>
  </conditionalFormatting>
  <conditionalFormatting sqref="N145:Q145">
    <cfRule type="cellIs" dxfId="130" priority="526" operator="lessThan">
      <formula>0</formula>
    </cfRule>
  </conditionalFormatting>
  <conditionalFormatting sqref="S145:V145">
    <cfRule type="cellIs" dxfId="129" priority="525" operator="lessThan">
      <formula>0</formula>
    </cfRule>
  </conditionalFormatting>
  <conditionalFormatting sqref="N183:Q183">
    <cfRule type="cellIs" dxfId="128" priority="283" operator="lessThan">
      <formula>0</formula>
    </cfRule>
  </conditionalFormatting>
  <conditionalFormatting sqref="I145:J145">
    <cfRule type="cellIs" dxfId="127" priority="523" operator="lessThan">
      <formula>0</formula>
    </cfRule>
  </conditionalFormatting>
  <conditionalFormatting sqref="N145:O145">
    <cfRule type="cellIs" dxfId="126" priority="522" operator="lessThan">
      <formula>0</formula>
    </cfRule>
  </conditionalFormatting>
  <conditionalFormatting sqref="S145:T145">
    <cfRule type="cellIs" dxfId="125" priority="521" operator="lessThan">
      <formula>0</formula>
    </cfRule>
  </conditionalFormatting>
  <conditionalFormatting sqref="G143">
    <cfRule type="cellIs" dxfId="124" priority="513" operator="lessThan">
      <formula>0</formula>
    </cfRule>
  </conditionalFormatting>
  <conditionalFormatting sqref="I143:L143">
    <cfRule type="cellIs" dxfId="123" priority="512" operator="lessThan">
      <formula>0</formula>
    </cfRule>
  </conditionalFormatting>
  <conditionalFormatting sqref="N143:Q143">
    <cfRule type="cellIs" dxfId="122" priority="511" operator="lessThan">
      <formula>0</formula>
    </cfRule>
  </conditionalFormatting>
  <conditionalFormatting sqref="S143:V143">
    <cfRule type="cellIs" dxfId="121" priority="510" operator="lessThan">
      <formula>0</formula>
    </cfRule>
  </conditionalFormatting>
  <conditionalFormatting sqref="G182">
    <cfRule type="cellIs" dxfId="120" priority="268" operator="lessThan">
      <formula>0</formula>
    </cfRule>
  </conditionalFormatting>
  <conditionalFormatting sqref="I143:J143">
    <cfRule type="cellIs" dxfId="119" priority="508" operator="lessThan">
      <formula>0</formula>
    </cfRule>
  </conditionalFormatting>
  <conditionalFormatting sqref="N143:O143">
    <cfRule type="cellIs" dxfId="118" priority="507" operator="lessThan">
      <formula>0</formula>
    </cfRule>
  </conditionalFormatting>
  <conditionalFormatting sqref="S143:T143">
    <cfRule type="cellIs" dxfId="117" priority="506" operator="lessThan">
      <formula>0</formula>
    </cfRule>
  </conditionalFormatting>
  <conditionalFormatting sqref="X143 X145:X147">
    <cfRule type="cellIs" dxfId="116" priority="504" operator="lessThan">
      <formula>0</formula>
    </cfRule>
  </conditionalFormatting>
  <conditionalFormatting sqref="G144">
    <cfRule type="cellIs" dxfId="115" priority="496" operator="lessThan">
      <formula>0</formula>
    </cfRule>
  </conditionalFormatting>
  <conditionalFormatting sqref="I144:L144">
    <cfRule type="cellIs" dxfId="114" priority="495" operator="lessThan">
      <formula>0</formula>
    </cfRule>
  </conditionalFormatting>
  <conditionalFormatting sqref="N144:Q144">
    <cfRule type="cellIs" dxfId="113" priority="494" operator="lessThan">
      <formula>0</formula>
    </cfRule>
  </conditionalFormatting>
  <conditionalFormatting sqref="S144:V144">
    <cfRule type="cellIs" dxfId="112" priority="493" operator="lessThan">
      <formula>0</formula>
    </cfRule>
  </conditionalFormatting>
  <conditionalFormatting sqref="G187">
    <cfRule type="cellIs" dxfId="111" priority="251" operator="lessThan">
      <formula>0</formula>
    </cfRule>
  </conditionalFormatting>
  <conditionalFormatting sqref="I144:J144">
    <cfRule type="cellIs" dxfId="110" priority="491" operator="lessThan">
      <formula>0</formula>
    </cfRule>
  </conditionalFormatting>
  <conditionalFormatting sqref="N144:O144">
    <cfRule type="cellIs" dxfId="109" priority="490" operator="lessThan">
      <formula>0</formula>
    </cfRule>
  </conditionalFormatting>
  <conditionalFormatting sqref="S144:T144">
    <cfRule type="cellIs" dxfId="108" priority="489" operator="lessThan">
      <formula>0</formula>
    </cfRule>
  </conditionalFormatting>
  <conditionalFormatting sqref="X144">
    <cfRule type="cellIs" dxfId="107" priority="487" operator="lessThan">
      <formula>0</formula>
    </cfRule>
  </conditionalFormatting>
  <conditionalFormatting sqref="G152">
    <cfRule type="cellIs" dxfId="106" priority="479" operator="lessThan">
      <formula>0</formula>
    </cfRule>
  </conditionalFormatting>
  <conditionalFormatting sqref="I152:L152">
    <cfRule type="cellIs" dxfId="105" priority="478" operator="lessThan">
      <formula>0</formula>
    </cfRule>
  </conditionalFormatting>
  <conditionalFormatting sqref="N152:Q152">
    <cfRule type="cellIs" dxfId="104" priority="477" operator="lessThan">
      <formula>0</formula>
    </cfRule>
  </conditionalFormatting>
  <conditionalFormatting sqref="S152:V152">
    <cfRule type="cellIs" dxfId="103" priority="476" operator="lessThan">
      <formula>0</formula>
    </cfRule>
  </conditionalFormatting>
  <conditionalFormatting sqref="I152:J152">
    <cfRule type="cellIs" dxfId="102" priority="474" operator="lessThan">
      <formula>0</formula>
    </cfRule>
  </conditionalFormatting>
  <conditionalFormatting sqref="N152:O152">
    <cfRule type="cellIs" dxfId="101" priority="473" operator="lessThan">
      <formula>0</formula>
    </cfRule>
  </conditionalFormatting>
  <conditionalFormatting sqref="S152:T152">
    <cfRule type="cellIs" dxfId="100" priority="472" operator="lessThan">
      <formula>0</formula>
    </cfRule>
  </conditionalFormatting>
  <conditionalFormatting sqref="G151">
    <cfRule type="cellIs" dxfId="99" priority="464" operator="lessThan">
      <formula>0</formula>
    </cfRule>
  </conditionalFormatting>
  <conditionalFormatting sqref="I151:L151">
    <cfRule type="cellIs" dxfId="98" priority="463" operator="lessThan">
      <formula>0</formula>
    </cfRule>
  </conditionalFormatting>
  <conditionalFormatting sqref="N151:Q151">
    <cfRule type="cellIs" dxfId="97" priority="462" operator="lessThan">
      <formula>0</formula>
    </cfRule>
  </conditionalFormatting>
  <conditionalFormatting sqref="S151:V151">
    <cfRule type="cellIs" dxfId="96" priority="461" operator="lessThan">
      <formula>0</formula>
    </cfRule>
  </conditionalFormatting>
  <conditionalFormatting sqref="I151:J151">
    <cfRule type="cellIs" dxfId="95" priority="459" operator="lessThan">
      <formula>0</formula>
    </cfRule>
  </conditionalFormatting>
  <conditionalFormatting sqref="N151:O151">
    <cfRule type="cellIs" dxfId="94" priority="458" operator="lessThan">
      <formula>0</formula>
    </cfRule>
  </conditionalFormatting>
  <conditionalFormatting sqref="S151:T151">
    <cfRule type="cellIs" dxfId="93" priority="457" operator="lessThan">
      <formula>0</formula>
    </cfRule>
  </conditionalFormatting>
  <conditionalFormatting sqref="G150">
    <cfRule type="cellIs" dxfId="92" priority="449" operator="lessThan">
      <formula>0</formula>
    </cfRule>
  </conditionalFormatting>
  <conditionalFormatting sqref="I150:L150">
    <cfRule type="cellIs" dxfId="91" priority="448" operator="lessThan">
      <formula>0</formula>
    </cfRule>
  </conditionalFormatting>
  <conditionalFormatting sqref="N150:Q150">
    <cfRule type="cellIs" dxfId="90" priority="447" operator="lessThan">
      <formula>0</formula>
    </cfRule>
  </conditionalFormatting>
  <conditionalFormatting sqref="S150:V150">
    <cfRule type="cellIs" dxfId="89" priority="446" operator="lessThan">
      <formula>0</formula>
    </cfRule>
  </conditionalFormatting>
  <conditionalFormatting sqref="I150:J150">
    <cfRule type="cellIs" dxfId="88" priority="444" operator="lessThan">
      <formula>0</formula>
    </cfRule>
  </conditionalFormatting>
  <conditionalFormatting sqref="N150:O150">
    <cfRule type="cellIs" dxfId="87" priority="443" operator="lessThan">
      <formula>0</formula>
    </cfRule>
  </conditionalFormatting>
  <conditionalFormatting sqref="S150:T150">
    <cfRule type="cellIs" dxfId="86" priority="442" operator="lessThan">
      <formula>0</formula>
    </cfRule>
  </conditionalFormatting>
  <conditionalFormatting sqref="G148">
    <cfRule type="cellIs" dxfId="85" priority="434" operator="lessThan">
      <formula>0</formula>
    </cfRule>
  </conditionalFormatting>
  <conditionalFormatting sqref="I148:L148">
    <cfRule type="cellIs" dxfId="84" priority="433" operator="lessThan">
      <formula>0</formula>
    </cfRule>
  </conditionalFormatting>
  <conditionalFormatting sqref="N148:Q148">
    <cfRule type="cellIs" dxfId="83" priority="432" operator="lessThan">
      <formula>0</formula>
    </cfRule>
  </conditionalFormatting>
  <conditionalFormatting sqref="S148:V148">
    <cfRule type="cellIs" dxfId="82" priority="431" operator="lessThan">
      <formula>0</formula>
    </cfRule>
  </conditionalFormatting>
  <conditionalFormatting sqref="I148:J148">
    <cfRule type="cellIs" dxfId="81" priority="429" operator="lessThan">
      <formula>0</formula>
    </cfRule>
  </conditionalFormatting>
  <conditionalFormatting sqref="N148:O148">
    <cfRule type="cellIs" dxfId="80" priority="428" operator="lessThan">
      <formula>0</formula>
    </cfRule>
  </conditionalFormatting>
  <conditionalFormatting sqref="S148:T148">
    <cfRule type="cellIs" dxfId="79" priority="427" operator="lessThan">
      <formula>0</formula>
    </cfRule>
  </conditionalFormatting>
  <conditionalFormatting sqref="X148 X150:X152">
    <cfRule type="cellIs" dxfId="78" priority="425" operator="lessThan">
      <formula>0</formula>
    </cfRule>
  </conditionalFormatting>
  <conditionalFormatting sqref="G149">
    <cfRule type="cellIs" dxfId="77" priority="417" operator="lessThan">
      <formula>0</formula>
    </cfRule>
  </conditionalFormatting>
  <conditionalFormatting sqref="I149:L149">
    <cfRule type="cellIs" dxfId="76" priority="416" operator="lessThan">
      <formula>0</formula>
    </cfRule>
  </conditionalFormatting>
  <conditionalFormatting sqref="N149:Q149">
    <cfRule type="cellIs" dxfId="75" priority="415" operator="lessThan">
      <formula>0</formula>
    </cfRule>
  </conditionalFormatting>
  <conditionalFormatting sqref="S149:V149">
    <cfRule type="cellIs" dxfId="74" priority="414" operator="lessThan">
      <formula>0</formula>
    </cfRule>
  </conditionalFormatting>
  <conditionalFormatting sqref="I149:J149">
    <cfRule type="cellIs" dxfId="73" priority="412" operator="lessThan">
      <formula>0</formula>
    </cfRule>
  </conditionalFormatting>
  <conditionalFormatting sqref="N149:O149">
    <cfRule type="cellIs" dxfId="72" priority="411" operator="lessThan">
      <formula>0</formula>
    </cfRule>
  </conditionalFormatting>
  <conditionalFormatting sqref="S149:T149">
    <cfRule type="cellIs" dxfId="71" priority="410" operator="lessThan">
      <formula>0</formula>
    </cfRule>
  </conditionalFormatting>
  <conditionalFormatting sqref="X149">
    <cfRule type="cellIs" dxfId="70" priority="408" operator="lessThan">
      <formula>0</formula>
    </cfRule>
  </conditionalFormatting>
  <conditionalFormatting sqref="G164">
    <cfRule type="cellIs" dxfId="69" priority="400" operator="lessThan">
      <formula>0</formula>
    </cfRule>
  </conditionalFormatting>
  <conditionalFormatting sqref="I164:L164">
    <cfRule type="cellIs" dxfId="68" priority="399" operator="lessThan">
      <formula>0</formula>
    </cfRule>
  </conditionalFormatting>
  <conditionalFormatting sqref="N164:Q164">
    <cfRule type="cellIs" dxfId="67" priority="398" operator="lessThan">
      <formula>0</formula>
    </cfRule>
  </conditionalFormatting>
  <conditionalFormatting sqref="S164:V164">
    <cfRule type="cellIs" dxfId="66" priority="397" operator="lessThan">
      <formula>0</formula>
    </cfRule>
  </conditionalFormatting>
  <conditionalFormatting sqref="I164:J164">
    <cfRule type="cellIs" dxfId="65" priority="395" operator="lessThan">
      <formula>0</formula>
    </cfRule>
  </conditionalFormatting>
  <conditionalFormatting sqref="N164:O164">
    <cfRule type="cellIs" dxfId="64" priority="394" operator="lessThan">
      <formula>0</formula>
    </cfRule>
  </conditionalFormatting>
  <conditionalFormatting sqref="S164:T164">
    <cfRule type="cellIs" dxfId="63" priority="393" operator="lessThan">
      <formula>0</formula>
    </cfRule>
  </conditionalFormatting>
  <conditionalFormatting sqref="X164">
    <cfRule type="cellIs" dxfId="62" priority="391" operator="lessThan">
      <formula>0</formula>
    </cfRule>
  </conditionalFormatting>
  <conditionalFormatting sqref="G167">
    <cfRule type="cellIs" dxfId="61" priority="383" operator="lessThan">
      <formula>0</formula>
    </cfRule>
  </conditionalFormatting>
  <conditionalFormatting sqref="I167:L167">
    <cfRule type="cellIs" dxfId="60" priority="382" operator="lessThan">
      <formula>0</formula>
    </cfRule>
  </conditionalFormatting>
  <conditionalFormatting sqref="N167:Q167">
    <cfRule type="cellIs" dxfId="59" priority="381" operator="lessThan">
      <formula>0</formula>
    </cfRule>
  </conditionalFormatting>
  <conditionalFormatting sqref="S167:V167">
    <cfRule type="cellIs" dxfId="58" priority="380" operator="lessThan">
      <formula>0</formula>
    </cfRule>
  </conditionalFormatting>
  <conditionalFormatting sqref="I167:J167">
    <cfRule type="cellIs" dxfId="57" priority="378" operator="lessThan">
      <formula>0</formula>
    </cfRule>
  </conditionalFormatting>
  <conditionalFormatting sqref="S167:T167">
    <cfRule type="cellIs" dxfId="56" priority="376" operator="lessThan">
      <formula>0</formula>
    </cfRule>
  </conditionalFormatting>
  <conditionalFormatting sqref="G166">
    <cfRule type="cellIs" dxfId="55" priority="368" operator="lessThan">
      <formula>0</formula>
    </cfRule>
  </conditionalFormatting>
  <conditionalFormatting sqref="I166:L166">
    <cfRule type="cellIs" dxfId="54" priority="367" operator="lessThan">
      <formula>0</formula>
    </cfRule>
  </conditionalFormatting>
  <conditionalFormatting sqref="N166:Q166">
    <cfRule type="cellIs" dxfId="53" priority="366" operator="lessThan">
      <formula>0</formula>
    </cfRule>
  </conditionalFormatting>
  <conditionalFormatting sqref="S166:V166">
    <cfRule type="cellIs" dxfId="52" priority="365" operator="lessThan">
      <formula>0</formula>
    </cfRule>
  </conditionalFormatting>
  <conditionalFormatting sqref="I166:J166">
    <cfRule type="cellIs" dxfId="51" priority="363" operator="lessThan">
      <formula>0</formula>
    </cfRule>
  </conditionalFormatting>
  <conditionalFormatting sqref="S166:T166">
    <cfRule type="cellIs" dxfId="50" priority="361" operator="lessThan">
      <formula>0</formula>
    </cfRule>
  </conditionalFormatting>
  <conditionalFormatting sqref="G165">
    <cfRule type="cellIs" dxfId="49" priority="353" operator="lessThan">
      <formula>0</formula>
    </cfRule>
  </conditionalFormatting>
  <conditionalFormatting sqref="I165:L165">
    <cfRule type="cellIs" dxfId="48" priority="352" operator="lessThan">
      <formula>0</formula>
    </cfRule>
  </conditionalFormatting>
  <conditionalFormatting sqref="N165:Q165">
    <cfRule type="cellIs" dxfId="47" priority="351" operator="lessThan">
      <formula>0</formula>
    </cfRule>
  </conditionalFormatting>
  <conditionalFormatting sqref="S165:V165">
    <cfRule type="cellIs" dxfId="46" priority="350" operator="lessThan">
      <formula>0</formula>
    </cfRule>
  </conditionalFormatting>
  <conditionalFormatting sqref="I165:J165">
    <cfRule type="cellIs" dxfId="45" priority="348" operator="lessThan">
      <formula>0</formula>
    </cfRule>
  </conditionalFormatting>
  <conditionalFormatting sqref="S165:T165">
    <cfRule type="cellIs" dxfId="44" priority="346" operator="lessThan">
      <formula>0</formula>
    </cfRule>
  </conditionalFormatting>
  <conditionalFormatting sqref="X165:X167">
    <cfRule type="cellIs" dxfId="43" priority="344" operator="lessThan">
      <formula>0</formula>
    </cfRule>
  </conditionalFormatting>
  <conditionalFormatting sqref="G184">
    <cfRule type="cellIs" dxfId="42" priority="336" operator="lessThan">
      <formula>0</formula>
    </cfRule>
  </conditionalFormatting>
  <conditionalFormatting sqref="I184:L184">
    <cfRule type="cellIs" dxfId="41" priority="335" operator="lessThan">
      <formula>0</formula>
    </cfRule>
  </conditionalFormatting>
  <conditionalFormatting sqref="N184:Q184">
    <cfRule type="cellIs" dxfId="40" priority="334" operator="lessThan">
      <formula>0</formula>
    </cfRule>
  </conditionalFormatting>
  <conditionalFormatting sqref="S184:V184">
    <cfRule type="cellIs" dxfId="39" priority="333" operator="lessThan">
      <formula>0</formula>
    </cfRule>
  </conditionalFormatting>
  <conditionalFormatting sqref="I184:J184">
    <cfRule type="cellIs" dxfId="38" priority="331" operator="lessThan">
      <formula>0</formula>
    </cfRule>
  </conditionalFormatting>
  <conditionalFormatting sqref="S184:T184">
    <cfRule type="cellIs" dxfId="37" priority="329" operator="lessThan">
      <formula>0</formula>
    </cfRule>
  </conditionalFormatting>
  <conditionalFormatting sqref="X184">
    <cfRule type="cellIs" dxfId="36" priority="327" operator="lessThan">
      <formula>0</formula>
    </cfRule>
  </conditionalFormatting>
  <conditionalFormatting sqref="G188">
    <cfRule type="cellIs" dxfId="35" priority="319" operator="lessThan">
      <formula>0</formula>
    </cfRule>
  </conditionalFormatting>
  <conditionalFormatting sqref="I188:L188">
    <cfRule type="cellIs" dxfId="34" priority="318" operator="lessThan">
      <formula>0</formula>
    </cfRule>
  </conditionalFormatting>
  <conditionalFormatting sqref="N188:Q188">
    <cfRule type="cellIs" dxfId="33" priority="317" operator="lessThan">
      <formula>0</formula>
    </cfRule>
  </conditionalFormatting>
  <conditionalFormatting sqref="S188:V188">
    <cfRule type="cellIs" dxfId="32" priority="316" operator="lessThan">
      <formula>0</formula>
    </cfRule>
  </conditionalFormatting>
  <conditionalFormatting sqref="I188:J188">
    <cfRule type="cellIs" dxfId="31" priority="314" operator="lessThan">
      <formula>0</formula>
    </cfRule>
  </conditionalFormatting>
  <conditionalFormatting sqref="S188:T188">
    <cfRule type="cellIs" dxfId="30" priority="312" operator="lessThan">
      <formula>0</formula>
    </cfRule>
  </conditionalFormatting>
  <conditionalFormatting sqref="X188">
    <cfRule type="cellIs" dxfId="29" priority="310" operator="lessThan">
      <formula>0</formula>
    </cfRule>
  </conditionalFormatting>
  <conditionalFormatting sqref="G186">
    <cfRule type="cellIs" dxfId="28" priority="302" operator="lessThan">
      <formula>0</formula>
    </cfRule>
  </conditionalFormatting>
  <conditionalFormatting sqref="I186:L186">
    <cfRule type="cellIs" dxfId="27" priority="301" operator="lessThan">
      <formula>0</formula>
    </cfRule>
  </conditionalFormatting>
  <conditionalFormatting sqref="N186:Q186">
    <cfRule type="cellIs" dxfId="26" priority="300" operator="lessThan">
      <formula>0</formula>
    </cfRule>
  </conditionalFormatting>
  <conditionalFormatting sqref="S186:V186">
    <cfRule type="cellIs" dxfId="25" priority="299" operator="lessThan">
      <formula>0</formula>
    </cfRule>
  </conditionalFormatting>
  <conditionalFormatting sqref="I186:J186">
    <cfRule type="cellIs" dxfId="24" priority="297" operator="lessThan">
      <formula>0</formula>
    </cfRule>
  </conditionalFormatting>
  <conditionalFormatting sqref="N186:O186">
    <cfRule type="cellIs" dxfId="23" priority="296" operator="lessThan">
      <formula>0</formula>
    </cfRule>
  </conditionalFormatting>
  <conditionalFormatting sqref="S186:T186">
    <cfRule type="cellIs" dxfId="22" priority="295" operator="lessThan">
      <formula>0</formula>
    </cfRule>
  </conditionalFormatting>
  <conditionalFormatting sqref="X186">
    <cfRule type="cellIs" dxfId="21" priority="293" operator="lessThan">
      <formula>0</formula>
    </cfRule>
  </conditionalFormatting>
  <conditionalFormatting sqref="G183">
    <cfRule type="cellIs" dxfId="20" priority="285" operator="lessThan">
      <formula>0</formula>
    </cfRule>
  </conditionalFormatting>
  <conditionalFormatting sqref="I183:L183">
    <cfRule type="cellIs" dxfId="19" priority="284" operator="lessThan">
      <formula>0</formula>
    </cfRule>
  </conditionalFormatting>
  <conditionalFormatting sqref="S183:V183">
    <cfRule type="cellIs" dxfId="18" priority="282" operator="lessThan">
      <formula>0</formula>
    </cfRule>
  </conditionalFormatting>
  <conditionalFormatting sqref="I183:J183">
    <cfRule type="cellIs" dxfId="17" priority="280" operator="lessThan">
      <formula>0</formula>
    </cfRule>
  </conditionalFormatting>
  <conditionalFormatting sqref="N183:O183">
    <cfRule type="cellIs" dxfId="16" priority="279" operator="lessThan">
      <formula>0</formula>
    </cfRule>
  </conditionalFormatting>
  <conditionalFormatting sqref="S183:T183">
    <cfRule type="cellIs" dxfId="15" priority="278" operator="lessThan">
      <formula>0</formula>
    </cfRule>
  </conditionalFormatting>
  <conditionalFormatting sqref="X183">
    <cfRule type="cellIs" dxfId="14" priority="276" operator="lessThan">
      <formula>0</formula>
    </cfRule>
  </conditionalFormatting>
  <conditionalFormatting sqref="I182:L182">
    <cfRule type="cellIs" dxfId="13" priority="267" operator="lessThan">
      <formula>0</formula>
    </cfRule>
  </conditionalFormatting>
  <conditionalFormatting sqref="N182:Q182">
    <cfRule type="cellIs" dxfId="12" priority="266" operator="lessThan">
      <formula>0</formula>
    </cfRule>
  </conditionalFormatting>
  <conditionalFormatting sqref="S182:V182">
    <cfRule type="cellIs" dxfId="11" priority="265" operator="lessThan">
      <formula>0</formula>
    </cfRule>
  </conditionalFormatting>
  <conditionalFormatting sqref="I182:J182">
    <cfRule type="cellIs" dxfId="10" priority="263" operator="lessThan">
      <formula>0</formula>
    </cfRule>
  </conditionalFormatting>
  <conditionalFormatting sqref="N182:O182">
    <cfRule type="cellIs" dxfId="9" priority="262" operator="lessThan">
      <formula>0</formula>
    </cfRule>
  </conditionalFormatting>
  <conditionalFormatting sqref="S182:T182">
    <cfRule type="cellIs" dxfId="8" priority="261" operator="lessThan">
      <formula>0</formula>
    </cfRule>
  </conditionalFormatting>
  <conditionalFormatting sqref="X182">
    <cfRule type="cellIs" dxfId="7" priority="259" operator="lessThan">
      <formula>0</formula>
    </cfRule>
  </conditionalFormatting>
  <conditionalFormatting sqref="I187:L187">
    <cfRule type="cellIs" dxfId="6" priority="250" operator="lessThan">
      <formula>0</formula>
    </cfRule>
  </conditionalFormatting>
  <conditionalFormatting sqref="N187:Q187">
    <cfRule type="cellIs" dxfId="5" priority="249" operator="lessThan">
      <formula>0</formula>
    </cfRule>
  </conditionalFormatting>
  <conditionalFormatting sqref="S187:V187">
    <cfRule type="cellIs" dxfId="4" priority="248" operator="lessThan">
      <formula>0</formula>
    </cfRule>
  </conditionalFormatting>
  <conditionalFormatting sqref="I187:J187">
    <cfRule type="cellIs" dxfId="3" priority="246" operator="lessThan">
      <formula>0</formula>
    </cfRule>
  </conditionalFormatting>
  <conditionalFormatting sqref="N187:O187">
    <cfRule type="cellIs" dxfId="2" priority="245" operator="lessThan">
      <formula>0</formula>
    </cfRule>
  </conditionalFormatting>
  <conditionalFormatting sqref="S187:T187">
    <cfRule type="cellIs" dxfId="1" priority="244" operator="lessThan">
      <formula>0</formula>
    </cfRule>
  </conditionalFormatting>
  <conditionalFormatting sqref="X187">
    <cfRule type="cellIs" dxfId="0" priority="242" operator="lessThan">
      <formula>0</formula>
    </cfRule>
  </conditionalFormatting>
  <printOptions horizontalCentered="1"/>
  <pageMargins left="0.19685039370078741" right="0.19685039370078741" top="0.39370078740157483" bottom="0.39370078740157483" header="0.19685039370078741" footer="0.19685039370078741"/>
  <pageSetup paperSize="8" scale="31" fitToHeight="4" orientation="portrait" r:id="rId1"/>
  <headerFooter>
    <oddHeader>&amp;R&amp;D</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[10]LP!#REF!</xm:f>
          </x14:formula1>
          <xm:sqref>A3:A189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8"/>
  <sheetViews>
    <sheetView workbookViewId="0">
      <selection activeCell="A27" sqref="A27"/>
    </sheetView>
  </sheetViews>
  <sheetFormatPr baseColWidth="10" defaultRowHeight="12.75"/>
  <cols>
    <col min="1" max="1" width="101" bestFit="1" customWidth="1"/>
    <col min="3" max="3" width="77.85546875" bestFit="1" customWidth="1"/>
    <col min="4" max="4" width="43.7109375" bestFit="1" customWidth="1"/>
    <col min="257" max="257" width="101" bestFit="1" customWidth="1"/>
    <col min="259" max="259" width="77.85546875" bestFit="1" customWidth="1"/>
    <col min="260" max="260" width="43.7109375" bestFit="1" customWidth="1"/>
    <col min="513" max="513" width="101" bestFit="1" customWidth="1"/>
    <col min="515" max="515" width="77.85546875" bestFit="1" customWidth="1"/>
    <col min="516" max="516" width="43.7109375" bestFit="1" customWidth="1"/>
    <col min="769" max="769" width="101" bestFit="1" customWidth="1"/>
    <col min="771" max="771" width="77.85546875" bestFit="1" customWidth="1"/>
    <col min="772" max="772" width="43.7109375" bestFit="1" customWidth="1"/>
    <col min="1025" max="1025" width="101" bestFit="1" customWidth="1"/>
    <col min="1027" max="1027" width="77.85546875" bestFit="1" customWidth="1"/>
    <col min="1028" max="1028" width="43.7109375" bestFit="1" customWidth="1"/>
    <col min="1281" max="1281" width="101" bestFit="1" customWidth="1"/>
    <col min="1283" max="1283" width="77.85546875" bestFit="1" customWidth="1"/>
    <col min="1284" max="1284" width="43.7109375" bestFit="1" customWidth="1"/>
    <col min="1537" max="1537" width="101" bestFit="1" customWidth="1"/>
    <col min="1539" max="1539" width="77.85546875" bestFit="1" customWidth="1"/>
    <col min="1540" max="1540" width="43.7109375" bestFit="1" customWidth="1"/>
    <col min="1793" max="1793" width="101" bestFit="1" customWidth="1"/>
    <col min="1795" max="1795" width="77.85546875" bestFit="1" customWidth="1"/>
    <col min="1796" max="1796" width="43.7109375" bestFit="1" customWidth="1"/>
    <col min="2049" max="2049" width="101" bestFit="1" customWidth="1"/>
    <col min="2051" max="2051" width="77.85546875" bestFit="1" customWidth="1"/>
    <col min="2052" max="2052" width="43.7109375" bestFit="1" customWidth="1"/>
    <col min="2305" max="2305" width="101" bestFit="1" customWidth="1"/>
    <col min="2307" max="2307" width="77.85546875" bestFit="1" customWidth="1"/>
    <col min="2308" max="2308" width="43.7109375" bestFit="1" customWidth="1"/>
    <col min="2561" max="2561" width="101" bestFit="1" customWidth="1"/>
    <col min="2563" max="2563" width="77.85546875" bestFit="1" customWidth="1"/>
    <col min="2564" max="2564" width="43.7109375" bestFit="1" customWidth="1"/>
    <col min="2817" max="2817" width="101" bestFit="1" customWidth="1"/>
    <col min="2819" max="2819" width="77.85546875" bestFit="1" customWidth="1"/>
    <col min="2820" max="2820" width="43.7109375" bestFit="1" customWidth="1"/>
    <col min="3073" max="3073" width="101" bestFit="1" customWidth="1"/>
    <col min="3075" max="3075" width="77.85546875" bestFit="1" customWidth="1"/>
    <col min="3076" max="3076" width="43.7109375" bestFit="1" customWidth="1"/>
    <col min="3329" max="3329" width="101" bestFit="1" customWidth="1"/>
    <col min="3331" max="3331" width="77.85546875" bestFit="1" customWidth="1"/>
    <col min="3332" max="3332" width="43.7109375" bestFit="1" customWidth="1"/>
    <col min="3585" max="3585" width="101" bestFit="1" customWidth="1"/>
    <col min="3587" max="3587" width="77.85546875" bestFit="1" customWidth="1"/>
    <col min="3588" max="3588" width="43.7109375" bestFit="1" customWidth="1"/>
    <col min="3841" max="3841" width="101" bestFit="1" customWidth="1"/>
    <col min="3843" max="3843" width="77.85546875" bestFit="1" customWidth="1"/>
    <col min="3844" max="3844" width="43.7109375" bestFit="1" customWidth="1"/>
    <col min="4097" max="4097" width="101" bestFit="1" customWidth="1"/>
    <col min="4099" max="4099" width="77.85546875" bestFit="1" customWidth="1"/>
    <col min="4100" max="4100" width="43.7109375" bestFit="1" customWidth="1"/>
    <col min="4353" max="4353" width="101" bestFit="1" customWidth="1"/>
    <col min="4355" max="4355" width="77.85546875" bestFit="1" customWidth="1"/>
    <col min="4356" max="4356" width="43.7109375" bestFit="1" customWidth="1"/>
    <col min="4609" max="4609" width="101" bestFit="1" customWidth="1"/>
    <col min="4611" max="4611" width="77.85546875" bestFit="1" customWidth="1"/>
    <col min="4612" max="4612" width="43.7109375" bestFit="1" customWidth="1"/>
    <col min="4865" max="4865" width="101" bestFit="1" customWidth="1"/>
    <col min="4867" max="4867" width="77.85546875" bestFit="1" customWidth="1"/>
    <col min="4868" max="4868" width="43.7109375" bestFit="1" customWidth="1"/>
    <col min="5121" max="5121" width="101" bestFit="1" customWidth="1"/>
    <col min="5123" max="5123" width="77.85546875" bestFit="1" customWidth="1"/>
    <col min="5124" max="5124" width="43.7109375" bestFit="1" customWidth="1"/>
    <col min="5377" max="5377" width="101" bestFit="1" customWidth="1"/>
    <col min="5379" max="5379" width="77.85546875" bestFit="1" customWidth="1"/>
    <col min="5380" max="5380" width="43.7109375" bestFit="1" customWidth="1"/>
    <col min="5633" max="5633" width="101" bestFit="1" customWidth="1"/>
    <col min="5635" max="5635" width="77.85546875" bestFit="1" customWidth="1"/>
    <col min="5636" max="5636" width="43.7109375" bestFit="1" customWidth="1"/>
    <col min="5889" max="5889" width="101" bestFit="1" customWidth="1"/>
    <col min="5891" max="5891" width="77.85546875" bestFit="1" customWidth="1"/>
    <col min="5892" max="5892" width="43.7109375" bestFit="1" customWidth="1"/>
    <col min="6145" max="6145" width="101" bestFit="1" customWidth="1"/>
    <col min="6147" max="6147" width="77.85546875" bestFit="1" customWidth="1"/>
    <col min="6148" max="6148" width="43.7109375" bestFit="1" customWidth="1"/>
    <col min="6401" max="6401" width="101" bestFit="1" customWidth="1"/>
    <col min="6403" max="6403" width="77.85546875" bestFit="1" customWidth="1"/>
    <col min="6404" max="6404" width="43.7109375" bestFit="1" customWidth="1"/>
    <col min="6657" max="6657" width="101" bestFit="1" customWidth="1"/>
    <col min="6659" max="6659" width="77.85546875" bestFit="1" customWidth="1"/>
    <col min="6660" max="6660" width="43.7109375" bestFit="1" customWidth="1"/>
    <col min="6913" max="6913" width="101" bestFit="1" customWidth="1"/>
    <col min="6915" max="6915" width="77.85546875" bestFit="1" customWidth="1"/>
    <col min="6916" max="6916" width="43.7109375" bestFit="1" customWidth="1"/>
    <col min="7169" max="7169" width="101" bestFit="1" customWidth="1"/>
    <col min="7171" max="7171" width="77.85546875" bestFit="1" customWidth="1"/>
    <col min="7172" max="7172" width="43.7109375" bestFit="1" customWidth="1"/>
    <col min="7425" max="7425" width="101" bestFit="1" customWidth="1"/>
    <col min="7427" max="7427" width="77.85546875" bestFit="1" customWidth="1"/>
    <col min="7428" max="7428" width="43.7109375" bestFit="1" customWidth="1"/>
    <col min="7681" max="7681" width="101" bestFit="1" customWidth="1"/>
    <col min="7683" max="7683" width="77.85546875" bestFit="1" customWidth="1"/>
    <col min="7684" max="7684" width="43.7109375" bestFit="1" customWidth="1"/>
    <col min="7937" max="7937" width="101" bestFit="1" customWidth="1"/>
    <col min="7939" max="7939" width="77.85546875" bestFit="1" customWidth="1"/>
    <col min="7940" max="7940" width="43.7109375" bestFit="1" customWidth="1"/>
    <col min="8193" max="8193" width="101" bestFit="1" customWidth="1"/>
    <col min="8195" max="8195" width="77.85546875" bestFit="1" customWidth="1"/>
    <col min="8196" max="8196" width="43.7109375" bestFit="1" customWidth="1"/>
    <col min="8449" max="8449" width="101" bestFit="1" customWidth="1"/>
    <col min="8451" max="8451" width="77.85546875" bestFit="1" customWidth="1"/>
    <col min="8452" max="8452" width="43.7109375" bestFit="1" customWidth="1"/>
    <col min="8705" max="8705" width="101" bestFit="1" customWidth="1"/>
    <col min="8707" max="8707" width="77.85546875" bestFit="1" customWidth="1"/>
    <col min="8708" max="8708" width="43.7109375" bestFit="1" customWidth="1"/>
    <col min="8961" max="8961" width="101" bestFit="1" customWidth="1"/>
    <col min="8963" max="8963" width="77.85546875" bestFit="1" customWidth="1"/>
    <col min="8964" max="8964" width="43.7109375" bestFit="1" customWidth="1"/>
    <col min="9217" max="9217" width="101" bestFit="1" customWidth="1"/>
    <col min="9219" max="9219" width="77.85546875" bestFit="1" customWidth="1"/>
    <col min="9220" max="9220" width="43.7109375" bestFit="1" customWidth="1"/>
    <col min="9473" max="9473" width="101" bestFit="1" customWidth="1"/>
    <col min="9475" max="9475" width="77.85546875" bestFit="1" customWidth="1"/>
    <col min="9476" max="9476" width="43.7109375" bestFit="1" customWidth="1"/>
    <col min="9729" max="9729" width="101" bestFit="1" customWidth="1"/>
    <col min="9731" max="9731" width="77.85546875" bestFit="1" customWidth="1"/>
    <col min="9732" max="9732" width="43.7109375" bestFit="1" customWidth="1"/>
    <col min="9985" max="9985" width="101" bestFit="1" customWidth="1"/>
    <col min="9987" max="9987" width="77.85546875" bestFit="1" customWidth="1"/>
    <col min="9988" max="9988" width="43.7109375" bestFit="1" customWidth="1"/>
    <col min="10241" max="10241" width="101" bestFit="1" customWidth="1"/>
    <col min="10243" max="10243" width="77.85546875" bestFit="1" customWidth="1"/>
    <col min="10244" max="10244" width="43.7109375" bestFit="1" customWidth="1"/>
    <col min="10497" max="10497" width="101" bestFit="1" customWidth="1"/>
    <col min="10499" max="10499" width="77.85546875" bestFit="1" customWidth="1"/>
    <col min="10500" max="10500" width="43.7109375" bestFit="1" customWidth="1"/>
    <col min="10753" max="10753" width="101" bestFit="1" customWidth="1"/>
    <col min="10755" max="10755" width="77.85546875" bestFit="1" customWidth="1"/>
    <col min="10756" max="10756" width="43.7109375" bestFit="1" customWidth="1"/>
    <col min="11009" max="11009" width="101" bestFit="1" customWidth="1"/>
    <col min="11011" max="11011" width="77.85546875" bestFit="1" customWidth="1"/>
    <col min="11012" max="11012" width="43.7109375" bestFit="1" customWidth="1"/>
    <col min="11265" max="11265" width="101" bestFit="1" customWidth="1"/>
    <col min="11267" max="11267" width="77.85546875" bestFit="1" customWidth="1"/>
    <col min="11268" max="11268" width="43.7109375" bestFit="1" customWidth="1"/>
    <col min="11521" max="11521" width="101" bestFit="1" customWidth="1"/>
    <col min="11523" max="11523" width="77.85546875" bestFit="1" customWidth="1"/>
    <col min="11524" max="11524" width="43.7109375" bestFit="1" customWidth="1"/>
    <col min="11777" max="11777" width="101" bestFit="1" customWidth="1"/>
    <col min="11779" max="11779" width="77.85546875" bestFit="1" customWidth="1"/>
    <col min="11780" max="11780" width="43.7109375" bestFit="1" customWidth="1"/>
    <col min="12033" max="12033" width="101" bestFit="1" customWidth="1"/>
    <col min="12035" max="12035" width="77.85546875" bestFit="1" customWidth="1"/>
    <col min="12036" max="12036" width="43.7109375" bestFit="1" customWidth="1"/>
    <col min="12289" max="12289" width="101" bestFit="1" customWidth="1"/>
    <col min="12291" max="12291" width="77.85546875" bestFit="1" customWidth="1"/>
    <col min="12292" max="12292" width="43.7109375" bestFit="1" customWidth="1"/>
    <col min="12545" max="12545" width="101" bestFit="1" customWidth="1"/>
    <col min="12547" max="12547" width="77.85546875" bestFit="1" customWidth="1"/>
    <col min="12548" max="12548" width="43.7109375" bestFit="1" customWidth="1"/>
    <col min="12801" max="12801" width="101" bestFit="1" customWidth="1"/>
    <col min="12803" max="12803" width="77.85546875" bestFit="1" customWidth="1"/>
    <col min="12804" max="12804" width="43.7109375" bestFit="1" customWidth="1"/>
    <col min="13057" max="13057" width="101" bestFit="1" customWidth="1"/>
    <col min="13059" max="13059" width="77.85546875" bestFit="1" customWidth="1"/>
    <col min="13060" max="13060" width="43.7109375" bestFit="1" customWidth="1"/>
    <col min="13313" max="13313" width="101" bestFit="1" customWidth="1"/>
    <col min="13315" max="13315" width="77.85546875" bestFit="1" customWidth="1"/>
    <col min="13316" max="13316" width="43.7109375" bestFit="1" customWidth="1"/>
    <col min="13569" max="13569" width="101" bestFit="1" customWidth="1"/>
    <col min="13571" max="13571" width="77.85546875" bestFit="1" customWidth="1"/>
    <col min="13572" max="13572" width="43.7109375" bestFit="1" customWidth="1"/>
    <col min="13825" max="13825" width="101" bestFit="1" customWidth="1"/>
    <col min="13827" max="13827" width="77.85546875" bestFit="1" customWidth="1"/>
    <col min="13828" max="13828" width="43.7109375" bestFit="1" customWidth="1"/>
    <col min="14081" max="14081" width="101" bestFit="1" customWidth="1"/>
    <col min="14083" max="14083" width="77.85546875" bestFit="1" customWidth="1"/>
    <col min="14084" max="14084" width="43.7109375" bestFit="1" customWidth="1"/>
    <col min="14337" max="14337" width="101" bestFit="1" customWidth="1"/>
    <col min="14339" max="14339" width="77.85546875" bestFit="1" customWidth="1"/>
    <col min="14340" max="14340" width="43.7109375" bestFit="1" customWidth="1"/>
    <col min="14593" max="14593" width="101" bestFit="1" customWidth="1"/>
    <col min="14595" max="14595" width="77.85546875" bestFit="1" customWidth="1"/>
    <col min="14596" max="14596" width="43.7109375" bestFit="1" customWidth="1"/>
    <col min="14849" max="14849" width="101" bestFit="1" customWidth="1"/>
    <col min="14851" max="14851" width="77.85546875" bestFit="1" customWidth="1"/>
    <col min="14852" max="14852" width="43.7109375" bestFit="1" customWidth="1"/>
    <col min="15105" max="15105" width="101" bestFit="1" customWidth="1"/>
    <col min="15107" max="15107" width="77.85546875" bestFit="1" customWidth="1"/>
    <col min="15108" max="15108" width="43.7109375" bestFit="1" customWidth="1"/>
    <col min="15361" max="15361" width="101" bestFit="1" customWidth="1"/>
    <col min="15363" max="15363" width="77.85546875" bestFit="1" customWidth="1"/>
    <col min="15364" max="15364" width="43.7109375" bestFit="1" customWidth="1"/>
    <col min="15617" max="15617" width="101" bestFit="1" customWidth="1"/>
    <col min="15619" max="15619" width="77.85546875" bestFit="1" customWidth="1"/>
    <col min="15620" max="15620" width="43.7109375" bestFit="1" customWidth="1"/>
    <col min="15873" max="15873" width="101" bestFit="1" customWidth="1"/>
    <col min="15875" max="15875" width="77.85546875" bestFit="1" customWidth="1"/>
    <col min="15876" max="15876" width="43.7109375" bestFit="1" customWidth="1"/>
    <col min="16129" max="16129" width="101" bestFit="1" customWidth="1"/>
    <col min="16131" max="16131" width="77.85546875" bestFit="1" customWidth="1"/>
    <col min="16132" max="16132" width="43.7109375" bestFit="1" customWidth="1"/>
  </cols>
  <sheetData>
    <row r="1" spans="1:4" s="148" customFormat="1">
      <c r="A1" s="146" t="s">
        <v>739</v>
      </c>
      <c r="B1" s="146" t="s">
        <v>80</v>
      </c>
      <c r="C1" s="146" t="s">
        <v>81</v>
      </c>
      <c r="D1" s="146" t="s">
        <v>82</v>
      </c>
    </row>
    <row r="2" spans="1:4">
      <c r="A2" s="145" t="s">
        <v>89</v>
      </c>
      <c r="B2" s="145" t="s">
        <v>86</v>
      </c>
      <c r="C2" s="145" t="s">
        <v>90</v>
      </c>
      <c r="D2" s="145" t="s">
        <v>91</v>
      </c>
    </row>
    <row r="3" spans="1:4">
      <c r="A3" s="145" t="s">
        <v>93</v>
      </c>
      <c r="B3" s="145" t="s">
        <v>94</v>
      </c>
      <c r="C3" s="145" t="s">
        <v>95</v>
      </c>
      <c r="D3" s="145" t="s">
        <v>96</v>
      </c>
    </row>
    <row r="4" spans="1:4">
      <c r="A4" s="145" t="s">
        <v>98</v>
      </c>
      <c r="B4" s="145" t="s">
        <v>86</v>
      </c>
      <c r="C4" s="145" t="s">
        <v>99</v>
      </c>
      <c r="D4" s="145" t="s">
        <v>100</v>
      </c>
    </row>
    <row r="5" spans="1:4">
      <c r="A5" s="145" t="s">
        <v>101</v>
      </c>
      <c r="B5" s="145" t="s">
        <v>92</v>
      </c>
      <c r="C5" s="145" t="s">
        <v>102</v>
      </c>
      <c r="D5" s="145" t="s">
        <v>103</v>
      </c>
    </row>
    <row r="6" spans="1:4">
      <c r="A6" s="145" t="s">
        <v>688</v>
      </c>
      <c r="B6" s="145" t="s">
        <v>86</v>
      </c>
      <c r="C6" s="145" t="s">
        <v>109</v>
      </c>
      <c r="D6" s="145" t="s">
        <v>96</v>
      </c>
    </row>
    <row r="7" spans="1:4">
      <c r="A7" s="145" t="s">
        <v>104</v>
      </c>
      <c r="B7" s="145" t="s">
        <v>86</v>
      </c>
      <c r="C7" s="145" t="s">
        <v>105</v>
      </c>
      <c r="D7" s="145" t="s">
        <v>96</v>
      </c>
    </row>
    <row r="8" spans="1:4">
      <c r="A8" s="145" t="s">
        <v>740</v>
      </c>
      <c r="B8" s="145" t="s">
        <v>94</v>
      </c>
      <c r="C8" s="145" t="s">
        <v>173</v>
      </c>
      <c r="D8" s="145" t="s">
        <v>119</v>
      </c>
    </row>
    <row r="9" spans="1:4">
      <c r="A9" s="145" t="s">
        <v>106</v>
      </c>
      <c r="B9" s="145" t="s">
        <v>86</v>
      </c>
      <c r="C9" s="145" t="s">
        <v>107</v>
      </c>
      <c r="D9" s="145" t="s">
        <v>108</v>
      </c>
    </row>
    <row r="10" spans="1:4">
      <c r="A10" s="145" t="s">
        <v>113</v>
      </c>
      <c r="B10" s="145" t="s">
        <v>86</v>
      </c>
      <c r="C10" s="145" t="s">
        <v>109</v>
      </c>
      <c r="D10" s="145" t="s">
        <v>96</v>
      </c>
    </row>
    <row r="11" spans="1:4">
      <c r="A11" s="145" t="s">
        <v>115</v>
      </c>
      <c r="B11" s="145" t="s">
        <v>86</v>
      </c>
      <c r="C11" s="145" t="s">
        <v>116</v>
      </c>
      <c r="D11" s="145" t="s">
        <v>103</v>
      </c>
    </row>
    <row r="12" spans="1:4">
      <c r="A12" s="145" t="s">
        <v>117</v>
      </c>
      <c r="B12" s="145" t="s">
        <v>86</v>
      </c>
      <c r="C12" s="145" t="s">
        <v>118</v>
      </c>
      <c r="D12" s="145" t="s">
        <v>119</v>
      </c>
    </row>
    <row r="13" spans="1:4">
      <c r="A13" s="145" t="s">
        <v>120</v>
      </c>
      <c r="B13" s="145" t="s">
        <v>86</v>
      </c>
      <c r="C13" s="145" t="s">
        <v>121</v>
      </c>
      <c r="D13" s="145" t="s">
        <v>715</v>
      </c>
    </row>
    <row r="14" spans="1:4">
      <c r="A14" s="145" t="s">
        <v>123</v>
      </c>
      <c r="B14" s="145" t="s">
        <v>86</v>
      </c>
      <c r="C14" s="145" t="s">
        <v>121</v>
      </c>
      <c r="D14" s="145" t="s">
        <v>715</v>
      </c>
    </row>
    <row r="15" spans="1:4">
      <c r="A15" s="145" t="s">
        <v>124</v>
      </c>
      <c r="B15" s="145" t="s">
        <v>94</v>
      </c>
      <c r="C15" s="145" t="s">
        <v>125</v>
      </c>
      <c r="D15" s="145" t="s">
        <v>96</v>
      </c>
    </row>
    <row r="16" spans="1:4">
      <c r="A16" s="145" t="s">
        <v>127</v>
      </c>
      <c r="B16" s="145" t="s">
        <v>86</v>
      </c>
      <c r="C16" s="145" t="s">
        <v>741</v>
      </c>
      <c r="D16" s="145" t="s">
        <v>129</v>
      </c>
    </row>
    <row r="17" spans="1:4">
      <c r="A17" s="145" t="s">
        <v>130</v>
      </c>
      <c r="B17" s="145" t="s">
        <v>86</v>
      </c>
      <c r="C17" s="145" t="s">
        <v>125</v>
      </c>
      <c r="D17" s="145" t="s">
        <v>96</v>
      </c>
    </row>
    <row r="18" spans="1:4">
      <c r="A18" s="145" t="s">
        <v>131</v>
      </c>
      <c r="B18" s="145" t="s">
        <v>86</v>
      </c>
      <c r="C18" s="145" t="s">
        <v>90</v>
      </c>
      <c r="D18" s="145" t="s">
        <v>91</v>
      </c>
    </row>
    <row r="19" spans="1:4">
      <c r="A19" s="145" t="s">
        <v>132</v>
      </c>
      <c r="B19" s="145" t="s">
        <v>94</v>
      </c>
      <c r="C19" s="145" t="s">
        <v>133</v>
      </c>
      <c r="D19" s="145" t="s">
        <v>715</v>
      </c>
    </row>
    <row r="20" spans="1:4">
      <c r="A20" s="145" t="s">
        <v>135</v>
      </c>
      <c r="B20" s="145" t="s">
        <v>86</v>
      </c>
      <c r="C20" s="145" t="s">
        <v>136</v>
      </c>
      <c r="D20" s="145" t="s">
        <v>137</v>
      </c>
    </row>
    <row r="21" spans="1:4">
      <c r="A21" s="145" t="s">
        <v>139</v>
      </c>
      <c r="B21" s="145" t="s">
        <v>86</v>
      </c>
      <c r="C21" s="145" t="s">
        <v>87</v>
      </c>
      <c r="D21" s="145" t="s">
        <v>88</v>
      </c>
    </row>
    <row r="22" spans="1:4">
      <c r="A22" s="145" t="s">
        <v>690</v>
      </c>
      <c r="B22" s="145" t="s">
        <v>86</v>
      </c>
      <c r="C22" s="145" t="s">
        <v>87</v>
      </c>
      <c r="D22" s="145" t="s">
        <v>88</v>
      </c>
    </row>
    <row r="23" spans="1:4">
      <c r="A23" s="145" t="s">
        <v>140</v>
      </c>
      <c r="B23" s="145" t="s">
        <v>86</v>
      </c>
      <c r="C23" s="145" t="s">
        <v>141</v>
      </c>
      <c r="D23" s="145" t="s">
        <v>142</v>
      </c>
    </row>
    <row r="24" spans="1:4">
      <c r="A24" s="145" t="s">
        <v>143</v>
      </c>
      <c r="B24" s="145" t="s">
        <v>86</v>
      </c>
      <c r="C24" s="145" t="s">
        <v>144</v>
      </c>
      <c r="D24" s="145" t="s">
        <v>145</v>
      </c>
    </row>
    <row r="25" spans="1:4">
      <c r="A25" s="145" t="s">
        <v>146</v>
      </c>
      <c r="B25" s="145" t="s">
        <v>86</v>
      </c>
      <c r="C25" s="145" t="s">
        <v>147</v>
      </c>
      <c r="D25" s="145" t="s">
        <v>148</v>
      </c>
    </row>
    <row r="26" spans="1:4">
      <c r="A26" s="145" t="s">
        <v>742</v>
      </c>
      <c r="B26" s="145" t="s">
        <v>92</v>
      </c>
      <c r="C26" s="145" t="s">
        <v>111</v>
      </c>
      <c r="D26" s="145" t="s">
        <v>112</v>
      </c>
    </row>
    <row r="27" spans="1:4">
      <c r="A27" s="145" t="s">
        <v>149</v>
      </c>
      <c r="B27" s="145" t="s">
        <v>86</v>
      </c>
      <c r="C27" s="145" t="s">
        <v>743</v>
      </c>
      <c r="D27" s="145" t="s">
        <v>137</v>
      </c>
    </row>
    <row r="28" spans="1:4">
      <c r="A28" s="145" t="s">
        <v>151</v>
      </c>
      <c r="B28" s="145" t="s">
        <v>172</v>
      </c>
      <c r="C28" s="145" t="s">
        <v>152</v>
      </c>
      <c r="D28" s="145" t="s">
        <v>91</v>
      </c>
    </row>
    <row r="29" spans="1:4">
      <c r="A29" s="145" t="s">
        <v>153</v>
      </c>
      <c r="B29" s="145" t="s">
        <v>154</v>
      </c>
      <c r="C29" s="145" t="s">
        <v>99</v>
      </c>
      <c r="D29" s="145" t="s">
        <v>100</v>
      </c>
    </row>
    <row r="30" spans="1:4">
      <c r="A30" s="145" t="s">
        <v>155</v>
      </c>
      <c r="B30" s="145" t="s">
        <v>744</v>
      </c>
      <c r="C30" s="145" t="s">
        <v>156</v>
      </c>
      <c r="D30" s="145" t="s">
        <v>91</v>
      </c>
    </row>
    <row r="31" spans="1:4">
      <c r="A31" s="145" t="s">
        <v>157</v>
      </c>
      <c r="B31" s="145" t="s">
        <v>86</v>
      </c>
      <c r="C31" s="145" t="s">
        <v>158</v>
      </c>
      <c r="D31" s="145" t="s">
        <v>159</v>
      </c>
    </row>
    <row r="32" spans="1:4">
      <c r="A32" s="145" t="s">
        <v>160</v>
      </c>
      <c r="B32" s="145" t="s">
        <v>86</v>
      </c>
      <c r="C32" s="145" t="s">
        <v>158</v>
      </c>
      <c r="D32" s="145" t="s">
        <v>159</v>
      </c>
    </row>
    <row r="33" spans="1:4">
      <c r="A33" s="145" t="s">
        <v>161</v>
      </c>
      <c r="B33" s="145" t="s">
        <v>94</v>
      </c>
      <c r="C33" s="145" t="s">
        <v>90</v>
      </c>
      <c r="D33" s="145" t="s">
        <v>91</v>
      </c>
    </row>
    <row r="34" spans="1:4">
      <c r="A34" s="145" t="s">
        <v>162</v>
      </c>
      <c r="B34" s="145" t="s">
        <v>94</v>
      </c>
      <c r="C34" s="145" t="s">
        <v>741</v>
      </c>
      <c r="D34" s="145" t="s">
        <v>129</v>
      </c>
    </row>
    <row r="35" spans="1:4">
      <c r="A35" s="145" t="s">
        <v>164</v>
      </c>
      <c r="B35" s="145" t="s">
        <v>94</v>
      </c>
      <c r="C35" s="145" t="s">
        <v>99</v>
      </c>
      <c r="D35" s="145" t="s">
        <v>100</v>
      </c>
    </row>
    <row r="36" spans="1:4">
      <c r="A36" s="145" t="s">
        <v>165</v>
      </c>
      <c r="B36" s="145" t="s">
        <v>94</v>
      </c>
      <c r="C36" s="145" t="s">
        <v>166</v>
      </c>
      <c r="D36" s="145" t="s">
        <v>108</v>
      </c>
    </row>
    <row r="37" spans="1:4">
      <c r="A37" s="145" t="s">
        <v>167</v>
      </c>
      <c r="B37" s="145" t="s">
        <v>94</v>
      </c>
      <c r="C37" s="145" t="s">
        <v>90</v>
      </c>
      <c r="D37" s="145" t="s">
        <v>91</v>
      </c>
    </row>
    <row r="38" spans="1:4">
      <c r="A38" s="145" t="s">
        <v>170</v>
      </c>
      <c r="B38" s="145" t="s">
        <v>86</v>
      </c>
      <c r="C38" s="145" t="s">
        <v>109</v>
      </c>
      <c r="D38" s="145" t="s">
        <v>96</v>
      </c>
    </row>
    <row r="39" spans="1:4">
      <c r="A39" s="145" t="s">
        <v>171</v>
      </c>
      <c r="B39" s="145" t="s">
        <v>172</v>
      </c>
      <c r="C39" s="145" t="s">
        <v>173</v>
      </c>
      <c r="D39" s="145" t="s">
        <v>119</v>
      </c>
    </row>
    <row r="40" spans="1:4">
      <c r="A40" s="145" t="s">
        <v>174</v>
      </c>
      <c r="B40" s="145" t="s">
        <v>94</v>
      </c>
      <c r="C40" s="145" t="s">
        <v>175</v>
      </c>
      <c r="D40" s="145" t="s">
        <v>108</v>
      </c>
    </row>
    <row r="41" spans="1:4">
      <c r="A41" s="145" t="s">
        <v>176</v>
      </c>
      <c r="B41" s="145" t="s">
        <v>172</v>
      </c>
      <c r="C41" s="145" t="s">
        <v>107</v>
      </c>
      <c r="D41" s="145" t="s">
        <v>108</v>
      </c>
    </row>
    <row r="42" spans="1:4">
      <c r="A42" s="145" t="s">
        <v>177</v>
      </c>
      <c r="B42" s="145" t="s">
        <v>86</v>
      </c>
      <c r="C42" s="145" t="s">
        <v>692</v>
      </c>
      <c r="D42" s="145" t="s">
        <v>96</v>
      </c>
    </row>
    <row r="43" spans="1:4">
      <c r="A43" s="145" t="s">
        <v>179</v>
      </c>
      <c r="B43" s="145" t="s">
        <v>86</v>
      </c>
      <c r="C43" s="145" t="s">
        <v>180</v>
      </c>
      <c r="D43" s="145" t="s">
        <v>181</v>
      </c>
    </row>
    <row r="44" spans="1:4">
      <c r="A44" s="145" t="s">
        <v>183</v>
      </c>
      <c r="B44" s="145" t="s">
        <v>86</v>
      </c>
      <c r="C44" s="145" t="s">
        <v>121</v>
      </c>
      <c r="D44" s="145" t="s">
        <v>715</v>
      </c>
    </row>
    <row r="45" spans="1:4">
      <c r="A45" s="145" t="s">
        <v>184</v>
      </c>
      <c r="B45" s="145" t="s">
        <v>86</v>
      </c>
      <c r="C45" s="145" t="s">
        <v>180</v>
      </c>
      <c r="D45" s="145" t="s">
        <v>181</v>
      </c>
    </row>
    <row r="46" spans="1:4">
      <c r="A46" s="145" t="s">
        <v>185</v>
      </c>
      <c r="B46" s="145" t="s">
        <v>92</v>
      </c>
      <c r="C46" s="145" t="s">
        <v>186</v>
      </c>
      <c r="D46" s="145" t="s">
        <v>187</v>
      </c>
    </row>
    <row r="47" spans="1:4">
      <c r="A47" s="145" t="s">
        <v>188</v>
      </c>
      <c r="B47" s="145" t="s">
        <v>172</v>
      </c>
      <c r="C47" s="145" t="s">
        <v>158</v>
      </c>
      <c r="D47" s="145" t="s">
        <v>159</v>
      </c>
    </row>
    <row r="48" spans="1:4">
      <c r="A48" s="145" t="s">
        <v>189</v>
      </c>
      <c r="B48" s="145" t="s">
        <v>94</v>
      </c>
      <c r="C48" s="145" t="s">
        <v>90</v>
      </c>
      <c r="D48" s="145" t="s">
        <v>91</v>
      </c>
    </row>
    <row r="49" spans="1:4">
      <c r="A49" s="145" t="s">
        <v>190</v>
      </c>
      <c r="B49" s="145" t="s">
        <v>172</v>
      </c>
      <c r="C49" s="145" t="s">
        <v>125</v>
      </c>
      <c r="D49" s="145" t="s">
        <v>96</v>
      </c>
    </row>
    <row r="50" spans="1:4">
      <c r="A50" s="145" t="s">
        <v>191</v>
      </c>
      <c r="B50" s="145" t="s">
        <v>86</v>
      </c>
      <c r="C50" s="145" t="s">
        <v>166</v>
      </c>
      <c r="D50" s="145" t="s">
        <v>108</v>
      </c>
    </row>
    <row r="51" spans="1:4">
      <c r="A51" s="145" t="s">
        <v>192</v>
      </c>
      <c r="B51" s="145" t="s">
        <v>86</v>
      </c>
      <c r="C51" s="145" t="s">
        <v>166</v>
      </c>
      <c r="D51" s="145" t="s">
        <v>108</v>
      </c>
    </row>
    <row r="52" spans="1:4">
      <c r="A52" s="145" t="s">
        <v>193</v>
      </c>
      <c r="B52" s="145" t="s">
        <v>86</v>
      </c>
      <c r="C52" s="145" t="s">
        <v>175</v>
      </c>
      <c r="D52" s="145" t="s">
        <v>108</v>
      </c>
    </row>
    <row r="53" spans="1:4">
      <c r="A53" s="145" t="s">
        <v>194</v>
      </c>
      <c r="B53" s="145" t="s">
        <v>195</v>
      </c>
      <c r="C53" s="145" t="s">
        <v>196</v>
      </c>
      <c r="D53" s="145" t="s">
        <v>145</v>
      </c>
    </row>
    <row r="54" spans="1:4">
      <c r="A54" s="145" t="s">
        <v>197</v>
      </c>
      <c r="B54" s="145" t="s">
        <v>86</v>
      </c>
      <c r="C54" s="145" t="s">
        <v>158</v>
      </c>
      <c r="D54" s="145" t="s">
        <v>159</v>
      </c>
    </row>
    <row r="55" spans="1:4">
      <c r="A55" s="145" t="s">
        <v>198</v>
      </c>
      <c r="B55" s="145" t="s">
        <v>86</v>
      </c>
      <c r="C55" s="145" t="s">
        <v>199</v>
      </c>
      <c r="D55" s="145" t="s">
        <v>112</v>
      </c>
    </row>
    <row r="56" spans="1:4">
      <c r="A56" s="145" t="s">
        <v>200</v>
      </c>
      <c r="B56" s="145" t="s">
        <v>86</v>
      </c>
      <c r="C56" s="145" t="s">
        <v>180</v>
      </c>
      <c r="D56" s="145" t="s">
        <v>181</v>
      </c>
    </row>
    <row r="57" spans="1:4">
      <c r="A57" s="145" t="s">
        <v>201</v>
      </c>
      <c r="B57" s="145" t="s">
        <v>94</v>
      </c>
      <c r="C57" s="145" t="s">
        <v>202</v>
      </c>
      <c r="D57" s="145" t="s">
        <v>91</v>
      </c>
    </row>
    <row r="58" spans="1:4">
      <c r="A58" s="145" t="s">
        <v>204</v>
      </c>
      <c r="B58" s="145" t="s">
        <v>86</v>
      </c>
      <c r="C58" s="145" t="s">
        <v>158</v>
      </c>
      <c r="D58" s="145" t="s">
        <v>159</v>
      </c>
    </row>
    <row r="59" spans="1:4">
      <c r="A59" s="145" t="s">
        <v>205</v>
      </c>
      <c r="B59" s="145" t="s">
        <v>86</v>
      </c>
      <c r="C59" s="145" t="s">
        <v>743</v>
      </c>
      <c r="D59" s="145" t="s">
        <v>137</v>
      </c>
    </row>
    <row r="60" spans="1:4">
      <c r="A60" s="145" t="s">
        <v>206</v>
      </c>
      <c r="B60" s="145" t="s">
        <v>207</v>
      </c>
      <c r="C60" s="145" t="s">
        <v>90</v>
      </c>
      <c r="D60" s="145" t="s">
        <v>91</v>
      </c>
    </row>
    <row r="61" spans="1:4">
      <c r="A61" s="145" t="s">
        <v>208</v>
      </c>
      <c r="B61" s="145" t="s">
        <v>86</v>
      </c>
      <c r="C61" s="145" t="s">
        <v>107</v>
      </c>
      <c r="D61" s="145" t="s">
        <v>108</v>
      </c>
    </row>
    <row r="62" spans="1:4">
      <c r="A62" s="145" t="s">
        <v>209</v>
      </c>
      <c r="B62" s="145" t="s">
        <v>86</v>
      </c>
      <c r="C62" s="145" t="s">
        <v>107</v>
      </c>
      <c r="D62" s="145" t="s">
        <v>108</v>
      </c>
    </row>
    <row r="63" spans="1:4">
      <c r="A63" s="145" t="s">
        <v>210</v>
      </c>
      <c r="B63" s="145" t="s">
        <v>86</v>
      </c>
      <c r="C63" s="145" t="s">
        <v>107</v>
      </c>
      <c r="D63" s="145" t="s">
        <v>108</v>
      </c>
    </row>
    <row r="64" spans="1:4">
      <c r="A64" s="145" t="s">
        <v>211</v>
      </c>
      <c r="B64" s="145" t="s">
        <v>94</v>
      </c>
      <c r="C64" s="145" t="s">
        <v>175</v>
      </c>
      <c r="D64" s="145" t="s">
        <v>108</v>
      </c>
    </row>
    <row r="65" spans="1:4">
      <c r="A65" s="145" t="s">
        <v>212</v>
      </c>
      <c r="B65" s="145" t="s">
        <v>94</v>
      </c>
      <c r="C65" s="145" t="s">
        <v>175</v>
      </c>
      <c r="D65" s="145" t="s">
        <v>108</v>
      </c>
    </row>
    <row r="66" spans="1:4">
      <c r="A66" s="145" t="s">
        <v>693</v>
      </c>
      <c r="B66" s="145" t="s">
        <v>225</v>
      </c>
      <c r="C66" s="145" t="s">
        <v>156</v>
      </c>
      <c r="D66" s="145" t="s">
        <v>91</v>
      </c>
    </row>
    <row r="67" spans="1:4">
      <c r="A67" s="145" t="s">
        <v>213</v>
      </c>
      <c r="B67" s="145" t="s">
        <v>86</v>
      </c>
      <c r="C67" s="145" t="s">
        <v>293</v>
      </c>
      <c r="D67" s="145" t="s">
        <v>294</v>
      </c>
    </row>
    <row r="68" spans="1:4">
      <c r="A68" s="145" t="s">
        <v>214</v>
      </c>
      <c r="B68" s="145" t="s">
        <v>86</v>
      </c>
      <c r="C68" s="145" t="s">
        <v>107</v>
      </c>
      <c r="D68" s="145" t="s">
        <v>108</v>
      </c>
    </row>
    <row r="69" spans="1:4">
      <c r="A69" s="145" t="s">
        <v>694</v>
      </c>
      <c r="B69" s="145" t="s">
        <v>225</v>
      </c>
      <c r="C69" s="145" t="s">
        <v>695</v>
      </c>
      <c r="D69" s="145" t="s">
        <v>223</v>
      </c>
    </row>
    <row r="70" spans="1:4">
      <c r="A70" s="145" t="s">
        <v>215</v>
      </c>
      <c r="B70" s="145" t="s">
        <v>86</v>
      </c>
      <c r="C70" s="145" t="s">
        <v>107</v>
      </c>
      <c r="D70" s="145" t="s">
        <v>108</v>
      </c>
    </row>
    <row r="71" spans="1:4">
      <c r="A71" s="145" t="s">
        <v>216</v>
      </c>
      <c r="B71" s="145" t="s">
        <v>86</v>
      </c>
      <c r="C71" s="145" t="s">
        <v>107</v>
      </c>
      <c r="D71" s="145" t="s">
        <v>108</v>
      </c>
    </row>
    <row r="72" spans="1:4">
      <c r="A72" s="145" t="s">
        <v>217</v>
      </c>
      <c r="B72" s="145" t="s">
        <v>745</v>
      </c>
      <c r="C72" s="145" t="s">
        <v>152</v>
      </c>
      <c r="D72" s="145" t="s">
        <v>91</v>
      </c>
    </row>
    <row r="73" spans="1:4">
      <c r="A73" s="145" t="s">
        <v>219</v>
      </c>
      <c r="B73" s="145" t="s">
        <v>746</v>
      </c>
      <c r="C73" s="145" t="s">
        <v>156</v>
      </c>
      <c r="D73" s="145" t="s">
        <v>91</v>
      </c>
    </row>
    <row r="74" spans="1:4">
      <c r="A74" s="145" t="s">
        <v>220</v>
      </c>
      <c r="B74" s="145" t="s">
        <v>86</v>
      </c>
      <c r="C74" s="145" t="s">
        <v>199</v>
      </c>
      <c r="D74" s="145" t="s">
        <v>112</v>
      </c>
    </row>
    <row r="75" spans="1:4">
      <c r="A75" s="145" t="s">
        <v>221</v>
      </c>
      <c r="B75" s="145" t="s">
        <v>86</v>
      </c>
      <c r="C75" s="145" t="s">
        <v>222</v>
      </c>
      <c r="D75" s="145" t="s">
        <v>223</v>
      </c>
    </row>
    <row r="76" spans="1:4">
      <c r="A76" s="145" t="s">
        <v>229</v>
      </c>
      <c r="B76" s="145" t="s">
        <v>86</v>
      </c>
      <c r="C76" s="145" t="s">
        <v>230</v>
      </c>
      <c r="D76" s="145" t="s">
        <v>231</v>
      </c>
    </row>
    <row r="77" spans="1:4">
      <c r="A77" s="145" t="s">
        <v>226</v>
      </c>
      <c r="B77" s="145" t="s">
        <v>86</v>
      </c>
      <c r="C77" s="145" t="s">
        <v>227</v>
      </c>
      <c r="D77" s="145" t="s">
        <v>228</v>
      </c>
    </row>
    <row r="78" spans="1:4">
      <c r="A78" s="145" t="s">
        <v>232</v>
      </c>
      <c r="B78" s="145" t="s">
        <v>86</v>
      </c>
      <c r="C78" s="145" t="s">
        <v>233</v>
      </c>
      <c r="D78" s="145" t="s">
        <v>148</v>
      </c>
    </row>
    <row r="79" spans="1:4">
      <c r="A79" s="145" t="s">
        <v>234</v>
      </c>
      <c r="B79" s="145" t="s">
        <v>86</v>
      </c>
      <c r="C79" s="145" t="s">
        <v>235</v>
      </c>
      <c r="D79" s="145" t="s">
        <v>236</v>
      </c>
    </row>
    <row r="80" spans="1:4">
      <c r="A80" s="145" t="s">
        <v>237</v>
      </c>
      <c r="B80" s="145" t="s">
        <v>86</v>
      </c>
      <c r="C80" s="145" t="s">
        <v>238</v>
      </c>
      <c r="D80" s="145" t="s">
        <v>148</v>
      </c>
    </row>
    <row r="81" spans="1:4">
      <c r="A81" s="145" t="s">
        <v>239</v>
      </c>
      <c r="B81" s="145" t="s">
        <v>225</v>
      </c>
      <c r="C81" s="145" t="s">
        <v>178</v>
      </c>
      <c r="D81" s="145" t="s">
        <v>96</v>
      </c>
    </row>
    <row r="82" spans="1:4">
      <c r="A82" s="145" t="s">
        <v>240</v>
      </c>
      <c r="B82" s="145" t="s">
        <v>86</v>
      </c>
      <c r="C82" s="145" t="s">
        <v>107</v>
      </c>
      <c r="D82" s="145" t="s">
        <v>108</v>
      </c>
    </row>
    <row r="83" spans="1:4">
      <c r="A83" s="145" t="s">
        <v>241</v>
      </c>
      <c r="B83" s="145" t="s">
        <v>86</v>
      </c>
      <c r="C83" s="145" t="s">
        <v>107</v>
      </c>
      <c r="D83" s="145" t="s">
        <v>108</v>
      </c>
    </row>
    <row r="84" spans="1:4">
      <c r="A84" s="145" t="s">
        <v>242</v>
      </c>
      <c r="B84" s="145" t="s">
        <v>94</v>
      </c>
      <c r="C84" s="145" t="s">
        <v>107</v>
      </c>
      <c r="D84" s="145" t="s">
        <v>108</v>
      </c>
    </row>
    <row r="85" spans="1:4">
      <c r="A85" s="145" t="s">
        <v>243</v>
      </c>
      <c r="B85" s="145" t="s">
        <v>172</v>
      </c>
      <c r="C85" s="145" t="s">
        <v>175</v>
      </c>
      <c r="D85" s="145" t="s">
        <v>108</v>
      </c>
    </row>
    <row r="86" spans="1:4">
      <c r="A86" s="145" t="s">
        <v>244</v>
      </c>
      <c r="B86" s="145" t="s">
        <v>225</v>
      </c>
      <c r="C86" s="145" t="s">
        <v>747</v>
      </c>
      <c r="D86" s="145" t="s">
        <v>96</v>
      </c>
    </row>
    <row r="87" spans="1:4">
      <c r="A87" s="145" t="s">
        <v>246</v>
      </c>
      <c r="B87" s="145" t="s">
        <v>94</v>
      </c>
      <c r="C87" s="145" t="s">
        <v>107</v>
      </c>
      <c r="D87" s="145" t="s">
        <v>108</v>
      </c>
    </row>
    <row r="88" spans="1:4">
      <c r="A88" s="145" t="s">
        <v>247</v>
      </c>
      <c r="B88" s="145" t="s">
        <v>86</v>
      </c>
      <c r="C88" s="145" t="s">
        <v>248</v>
      </c>
      <c r="D88" s="145" t="s">
        <v>249</v>
      </c>
    </row>
    <row r="89" spans="1:4">
      <c r="A89" s="145" t="s">
        <v>250</v>
      </c>
      <c r="B89" s="145" t="s">
        <v>86</v>
      </c>
      <c r="C89" s="145" t="s">
        <v>251</v>
      </c>
      <c r="D89" s="145" t="s">
        <v>223</v>
      </c>
    </row>
    <row r="90" spans="1:4">
      <c r="A90" s="145" t="s">
        <v>252</v>
      </c>
      <c r="B90" s="145" t="s">
        <v>86</v>
      </c>
      <c r="C90" s="145" t="s">
        <v>251</v>
      </c>
      <c r="D90" s="145" t="s">
        <v>223</v>
      </c>
    </row>
    <row r="91" spans="1:4">
      <c r="A91" s="145" t="s">
        <v>253</v>
      </c>
      <c r="B91" s="145" t="s">
        <v>225</v>
      </c>
      <c r="C91" s="145" t="s">
        <v>178</v>
      </c>
      <c r="D91" s="145" t="s">
        <v>96</v>
      </c>
    </row>
    <row r="92" spans="1:4">
      <c r="A92" s="145" t="s">
        <v>254</v>
      </c>
      <c r="B92" s="145" t="s">
        <v>94</v>
      </c>
      <c r="C92" s="145" t="s">
        <v>741</v>
      </c>
      <c r="D92" s="145" t="s">
        <v>129</v>
      </c>
    </row>
    <row r="93" spans="1:4">
      <c r="A93" s="145" t="s">
        <v>255</v>
      </c>
      <c r="B93" s="145" t="s">
        <v>86</v>
      </c>
      <c r="C93" s="145" t="s">
        <v>156</v>
      </c>
      <c r="D93" s="145" t="s">
        <v>91</v>
      </c>
    </row>
    <row r="94" spans="1:4">
      <c r="A94" s="145" t="s">
        <v>256</v>
      </c>
      <c r="B94" s="145" t="s">
        <v>86</v>
      </c>
      <c r="C94" s="145" t="s">
        <v>257</v>
      </c>
      <c r="D94" s="145" t="s">
        <v>119</v>
      </c>
    </row>
    <row r="95" spans="1:4">
      <c r="A95" s="145" t="s">
        <v>258</v>
      </c>
      <c r="B95" s="145" t="s">
        <v>86</v>
      </c>
      <c r="C95" s="145" t="s">
        <v>166</v>
      </c>
      <c r="D95" s="145" t="s">
        <v>108</v>
      </c>
    </row>
    <row r="96" spans="1:4">
      <c r="A96" s="145" t="s">
        <v>259</v>
      </c>
      <c r="B96" s="145" t="s">
        <v>86</v>
      </c>
      <c r="C96" s="145" t="s">
        <v>166</v>
      </c>
      <c r="D96" s="145" t="s">
        <v>108</v>
      </c>
    </row>
    <row r="97" spans="1:4">
      <c r="A97" s="145" t="s">
        <v>260</v>
      </c>
      <c r="B97" s="145" t="s">
        <v>94</v>
      </c>
      <c r="C97" s="145" t="s">
        <v>175</v>
      </c>
      <c r="D97" s="145" t="s">
        <v>108</v>
      </c>
    </row>
    <row r="98" spans="1:4">
      <c r="A98" s="145" t="s">
        <v>261</v>
      </c>
      <c r="B98" s="145" t="s">
        <v>86</v>
      </c>
      <c r="C98" s="145" t="s">
        <v>147</v>
      </c>
      <c r="D98" s="145" t="s">
        <v>148</v>
      </c>
    </row>
    <row r="99" spans="1:4">
      <c r="A99" s="145" t="s">
        <v>262</v>
      </c>
      <c r="B99" s="145" t="s">
        <v>86</v>
      </c>
      <c r="C99" s="145" t="s">
        <v>105</v>
      </c>
      <c r="D99" s="145" t="s">
        <v>96</v>
      </c>
    </row>
    <row r="100" spans="1:4">
      <c r="A100" s="145" t="s">
        <v>263</v>
      </c>
      <c r="B100" s="145" t="s">
        <v>86</v>
      </c>
      <c r="C100" s="145" t="s">
        <v>166</v>
      </c>
      <c r="D100" s="145" t="s">
        <v>108</v>
      </c>
    </row>
    <row r="101" spans="1:4">
      <c r="A101" s="145" t="s">
        <v>264</v>
      </c>
      <c r="B101" s="145" t="s">
        <v>86</v>
      </c>
      <c r="C101" s="145" t="s">
        <v>175</v>
      </c>
      <c r="D101" s="145" t="s">
        <v>108</v>
      </c>
    </row>
    <row r="102" spans="1:4">
      <c r="A102" s="145" t="s">
        <v>265</v>
      </c>
      <c r="B102" s="145" t="s">
        <v>94</v>
      </c>
      <c r="C102" s="145" t="s">
        <v>175</v>
      </c>
      <c r="D102" s="145" t="s">
        <v>108</v>
      </c>
    </row>
    <row r="103" spans="1:4">
      <c r="A103" s="145" t="s">
        <v>266</v>
      </c>
      <c r="B103" s="145" t="s">
        <v>86</v>
      </c>
      <c r="C103" s="145" t="s">
        <v>166</v>
      </c>
      <c r="D103" s="145" t="s">
        <v>108</v>
      </c>
    </row>
    <row r="104" spans="1:4">
      <c r="A104" s="145" t="s">
        <v>267</v>
      </c>
      <c r="B104" s="145" t="s">
        <v>94</v>
      </c>
      <c r="C104" s="145" t="s">
        <v>166</v>
      </c>
      <c r="D104" s="145" t="s">
        <v>108</v>
      </c>
    </row>
    <row r="105" spans="1:4">
      <c r="A105" s="145" t="s">
        <v>269</v>
      </c>
      <c r="B105" s="145" t="s">
        <v>86</v>
      </c>
      <c r="C105" s="145" t="s">
        <v>109</v>
      </c>
      <c r="D105" s="145" t="s">
        <v>96</v>
      </c>
    </row>
    <row r="106" spans="1:4">
      <c r="A106" s="145" t="s">
        <v>696</v>
      </c>
      <c r="B106" s="145" t="s">
        <v>86</v>
      </c>
      <c r="C106" s="145" t="s">
        <v>121</v>
      </c>
      <c r="D106" s="145" t="s">
        <v>715</v>
      </c>
    </row>
    <row r="107" spans="1:4">
      <c r="A107" s="145" t="s">
        <v>272</v>
      </c>
      <c r="B107" s="145" t="s">
        <v>86</v>
      </c>
      <c r="C107" s="145" t="s">
        <v>743</v>
      </c>
      <c r="D107" s="145" t="s">
        <v>137</v>
      </c>
    </row>
    <row r="108" spans="1:4">
      <c r="A108" s="145" t="s">
        <v>273</v>
      </c>
      <c r="B108" s="145" t="s">
        <v>225</v>
      </c>
      <c r="C108" s="145" t="s">
        <v>218</v>
      </c>
      <c r="D108" s="145" t="s">
        <v>91</v>
      </c>
    </row>
    <row r="109" spans="1:4">
      <c r="A109" s="145" t="s">
        <v>274</v>
      </c>
      <c r="B109" s="145" t="s">
        <v>92</v>
      </c>
      <c r="C109" s="145" t="s">
        <v>90</v>
      </c>
      <c r="D109" s="145" t="s">
        <v>91</v>
      </c>
    </row>
    <row r="110" spans="1:4">
      <c r="A110" s="145" t="s">
        <v>275</v>
      </c>
      <c r="B110" s="145" t="s">
        <v>92</v>
      </c>
      <c r="C110" s="145" t="s">
        <v>95</v>
      </c>
      <c r="D110" s="145" t="s">
        <v>96</v>
      </c>
    </row>
    <row r="111" spans="1:4">
      <c r="A111" s="145" t="s">
        <v>276</v>
      </c>
      <c r="B111" s="145" t="s">
        <v>92</v>
      </c>
      <c r="C111" s="145" t="s">
        <v>743</v>
      </c>
      <c r="D111" s="145" t="s">
        <v>137</v>
      </c>
    </row>
    <row r="112" spans="1:4">
      <c r="A112" s="145" t="s">
        <v>697</v>
      </c>
      <c r="B112" s="145" t="s">
        <v>92</v>
      </c>
      <c r="C112" s="145" t="s">
        <v>196</v>
      </c>
      <c r="D112" s="145" t="s">
        <v>145</v>
      </c>
    </row>
    <row r="113" spans="1:4">
      <c r="A113" s="145" t="s">
        <v>277</v>
      </c>
      <c r="B113" s="145" t="s">
        <v>195</v>
      </c>
      <c r="C113" s="145" t="s">
        <v>186</v>
      </c>
      <c r="D113" s="145" t="s">
        <v>187</v>
      </c>
    </row>
    <row r="114" spans="1:4">
      <c r="A114" s="145" t="s">
        <v>698</v>
      </c>
      <c r="B114" s="145" t="s">
        <v>745</v>
      </c>
      <c r="C114" s="145" t="s">
        <v>218</v>
      </c>
      <c r="D114" s="145" t="s">
        <v>91</v>
      </c>
    </row>
    <row r="115" spans="1:4">
      <c r="A115" s="145" t="s">
        <v>278</v>
      </c>
      <c r="B115" s="145" t="s">
        <v>86</v>
      </c>
      <c r="C115" s="145" t="s">
        <v>743</v>
      </c>
      <c r="D115" s="145" t="s">
        <v>137</v>
      </c>
    </row>
    <row r="116" spans="1:4">
      <c r="A116" s="145" t="s">
        <v>699</v>
      </c>
      <c r="B116" s="145" t="s">
        <v>94</v>
      </c>
      <c r="C116" s="145" t="s">
        <v>279</v>
      </c>
      <c r="D116" s="145" t="s">
        <v>91</v>
      </c>
    </row>
    <row r="117" spans="1:4">
      <c r="A117" s="145" t="s">
        <v>280</v>
      </c>
      <c r="B117" s="145" t="s">
        <v>94</v>
      </c>
      <c r="C117" s="145" t="s">
        <v>90</v>
      </c>
      <c r="D117" s="145" t="s">
        <v>91</v>
      </c>
    </row>
    <row r="118" spans="1:4">
      <c r="A118" s="145" t="s">
        <v>281</v>
      </c>
      <c r="B118" s="145" t="s">
        <v>207</v>
      </c>
      <c r="C118" s="145" t="s">
        <v>279</v>
      </c>
      <c r="D118" s="145" t="s">
        <v>91</v>
      </c>
    </row>
    <row r="119" spans="1:4">
      <c r="A119" s="145" t="s">
        <v>282</v>
      </c>
      <c r="B119" s="145" t="s">
        <v>86</v>
      </c>
      <c r="C119" s="145" t="s">
        <v>692</v>
      </c>
      <c r="D119" s="145" t="s">
        <v>96</v>
      </c>
    </row>
    <row r="120" spans="1:4">
      <c r="A120" s="145" t="s">
        <v>283</v>
      </c>
      <c r="B120" s="145" t="s">
        <v>86</v>
      </c>
      <c r="C120" s="145" t="s">
        <v>186</v>
      </c>
      <c r="D120" s="145" t="s">
        <v>187</v>
      </c>
    </row>
    <row r="121" spans="1:4">
      <c r="A121" s="145" t="s">
        <v>284</v>
      </c>
      <c r="B121" s="145" t="s">
        <v>86</v>
      </c>
      <c r="C121" s="145" t="s">
        <v>90</v>
      </c>
      <c r="D121" s="145" t="s">
        <v>91</v>
      </c>
    </row>
    <row r="122" spans="1:4">
      <c r="A122" s="145" t="s">
        <v>285</v>
      </c>
      <c r="B122" s="145" t="s">
        <v>86</v>
      </c>
      <c r="C122" s="145" t="s">
        <v>743</v>
      </c>
      <c r="D122" s="145" t="s">
        <v>137</v>
      </c>
    </row>
    <row r="123" spans="1:4">
      <c r="A123" s="145" t="s">
        <v>286</v>
      </c>
      <c r="B123" s="145" t="s">
        <v>92</v>
      </c>
      <c r="C123" s="145" t="s">
        <v>87</v>
      </c>
      <c r="D123" s="145" t="s">
        <v>88</v>
      </c>
    </row>
    <row r="124" spans="1:4">
      <c r="A124" s="145" t="s">
        <v>287</v>
      </c>
      <c r="B124" s="145" t="s">
        <v>207</v>
      </c>
      <c r="C124" s="145" t="s">
        <v>90</v>
      </c>
      <c r="D124" s="145" t="s">
        <v>91</v>
      </c>
    </row>
    <row r="125" spans="1:4">
      <c r="A125" s="145" t="s">
        <v>288</v>
      </c>
      <c r="B125" s="145" t="s">
        <v>94</v>
      </c>
      <c r="C125" s="145" t="s">
        <v>95</v>
      </c>
      <c r="D125" s="145" t="s">
        <v>96</v>
      </c>
    </row>
    <row r="126" spans="1:4">
      <c r="A126" s="145" t="s">
        <v>289</v>
      </c>
      <c r="B126" s="145" t="s">
        <v>86</v>
      </c>
      <c r="C126" s="145" t="s">
        <v>290</v>
      </c>
      <c r="D126" s="145" t="s">
        <v>137</v>
      </c>
    </row>
    <row r="127" spans="1:4">
      <c r="A127" s="145" t="s">
        <v>291</v>
      </c>
      <c r="B127" s="145" t="s">
        <v>86</v>
      </c>
      <c r="C127" s="145" t="s">
        <v>186</v>
      </c>
      <c r="D127" s="145" t="s">
        <v>187</v>
      </c>
    </row>
    <row r="128" spans="1:4">
      <c r="A128" s="145" t="s">
        <v>292</v>
      </c>
      <c r="B128" s="145" t="s">
        <v>86</v>
      </c>
      <c r="C128" s="145" t="s">
        <v>293</v>
      </c>
      <c r="D128" s="145" t="s">
        <v>294</v>
      </c>
    </row>
    <row r="129" spans="1:4">
      <c r="A129" s="145" t="s">
        <v>296</v>
      </c>
      <c r="B129" s="145" t="s">
        <v>86</v>
      </c>
      <c r="C129" s="145" t="s">
        <v>107</v>
      </c>
      <c r="D129" s="145" t="s">
        <v>108</v>
      </c>
    </row>
    <row r="130" spans="1:4">
      <c r="A130" s="145" t="s">
        <v>295</v>
      </c>
      <c r="B130" s="145" t="s">
        <v>86</v>
      </c>
      <c r="C130" s="145" t="s">
        <v>741</v>
      </c>
      <c r="D130" s="145" t="s">
        <v>129</v>
      </c>
    </row>
    <row r="131" spans="1:4">
      <c r="A131" s="145" t="s">
        <v>297</v>
      </c>
      <c r="B131" s="145" t="s">
        <v>86</v>
      </c>
      <c r="C131" s="145" t="s">
        <v>248</v>
      </c>
      <c r="D131" s="145" t="s">
        <v>249</v>
      </c>
    </row>
    <row r="132" spans="1:4">
      <c r="A132" s="145" t="s">
        <v>298</v>
      </c>
      <c r="B132" s="145" t="s">
        <v>207</v>
      </c>
      <c r="C132" s="145" t="s">
        <v>90</v>
      </c>
      <c r="D132" s="145" t="s">
        <v>91</v>
      </c>
    </row>
    <row r="133" spans="1:4">
      <c r="A133" s="145" t="s">
        <v>300</v>
      </c>
      <c r="B133" s="145" t="s">
        <v>86</v>
      </c>
      <c r="C133" s="145" t="s">
        <v>166</v>
      </c>
      <c r="D133" s="145" t="s">
        <v>108</v>
      </c>
    </row>
    <row r="134" spans="1:4">
      <c r="A134" s="145" t="s">
        <v>301</v>
      </c>
      <c r="B134" s="145" t="s">
        <v>207</v>
      </c>
      <c r="C134" s="145" t="s">
        <v>90</v>
      </c>
      <c r="D134" s="145" t="s">
        <v>91</v>
      </c>
    </row>
    <row r="135" spans="1:4">
      <c r="A135" s="145" t="s">
        <v>302</v>
      </c>
      <c r="B135" s="145" t="s">
        <v>225</v>
      </c>
      <c r="C135" s="145" t="s">
        <v>199</v>
      </c>
      <c r="D135" s="145" t="s">
        <v>112</v>
      </c>
    </row>
    <row r="136" spans="1:4">
      <c r="A136" s="145" t="s">
        <v>303</v>
      </c>
      <c r="B136" s="145" t="s">
        <v>207</v>
      </c>
      <c r="C136" s="145" t="s">
        <v>90</v>
      </c>
      <c r="D136" s="145" t="s">
        <v>91</v>
      </c>
    </row>
    <row r="137" spans="1:4">
      <c r="A137" s="145" t="s">
        <v>304</v>
      </c>
      <c r="B137" s="145" t="s">
        <v>94</v>
      </c>
      <c r="C137" s="145" t="s">
        <v>99</v>
      </c>
      <c r="D137" s="145" t="s">
        <v>100</v>
      </c>
    </row>
    <row r="138" spans="1:4">
      <c r="A138" s="145" t="s">
        <v>306</v>
      </c>
      <c r="B138" s="145" t="s">
        <v>86</v>
      </c>
      <c r="C138" s="145" t="s">
        <v>230</v>
      </c>
      <c r="D138" s="145" t="s">
        <v>231</v>
      </c>
    </row>
    <row r="139" spans="1:4">
      <c r="A139" s="145" t="s">
        <v>307</v>
      </c>
      <c r="B139" s="145" t="s">
        <v>86</v>
      </c>
      <c r="C139" s="145" t="s">
        <v>169</v>
      </c>
      <c r="D139" s="145" t="s">
        <v>119</v>
      </c>
    </row>
    <row r="140" spans="1:4">
      <c r="A140" s="145" t="s">
        <v>308</v>
      </c>
      <c r="B140" s="145" t="s">
        <v>92</v>
      </c>
      <c r="C140" s="145" t="s">
        <v>90</v>
      </c>
      <c r="D140" s="145" t="s">
        <v>91</v>
      </c>
    </row>
    <row r="141" spans="1:4">
      <c r="A141" s="145" t="s">
        <v>309</v>
      </c>
      <c r="B141" s="145" t="s">
        <v>207</v>
      </c>
      <c r="C141" s="145" t="s">
        <v>90</v>
      </c>
      <c r="D141" s="145" t="s">
        <v>91</v>
      </c>
    </row>
    <row r="142" spans="1:4">
      <c r="A142" s="145" t="s">
        <v>310</v>
      </c>
      <c r="B142" s="145" t="s">
        <v>94</v>
      </c>
      <c r="C142" s="145" t="s">
        <v>279</v>
      </c>
      <c r="D142" s="145" t="s">
        <v>91</v>
      </c>
    </row>
    <row r="143" spans="1:4">
      <c r="A143" s="145" t="s">
        <v>312</v>
      </c>
      <c r="B143" s="145" t="s">
        <v>207</v>
      </c>
      <c r="C143" s="145" t="s">
        <v>90</v>
      </c>
      <c r="D143" s="145" t="s">
        <v>91</v>
      </c>
    </row>
    <row r="144" spans="1:4">
      <c r="A144" s="145" t="s">
        <v>314</v>
      </c>
      <c r="B144" s="145" t="s">
        <v>225</v>
      </c>
      <c r="C144" s="145" t="s">
        <v>251</v>
      </c>
      <c r="D144" s="145" t="s">
        <v>223</v>
      </c>
    </row>
    <row r="145" spans="1:4">
      <c r="A145" s="145" t="s">
        <v>700</v>
      </c>
      <c r="B145" s="145" t="s">
        <v>86</v>
      </c>
      <c r="C145" s="145" t="s">
        <v>315</v>
      </c>
      <c r="D145" s="145" t="s">
        <v>316</v>
      </c>
    </row>
    <row r="146" spans="1:4">
      <c r="A146" s="145" t="s">
        <v>317</v>
      </c>
      <c r="B146" s="145" t="s">
        <v>94</v>
      </c>
      <c r="C146" s="145" t="s">
        <v>218</v>
      </c>
      <c r="D146" s="145" t="s">
        <v>91</v>
      </c>
    </row>
    <row r="147" spans="1:4">
      <c r="A147" s="145" t="s">
        <v>318</v>
      </c>
      <c r="B147" s="145" t="s">
        <v>86</v>
      </c>
      <c r="C147" s="145" t="s">
        <v>692</v>
      </c>
      <c r="D147" s="145" t="s">
        <v>96</v>
      </c>
    </row>
    <row r="148" spans="1:4">
      <c r="A148" s="145" t="s">
        <v>319</v>
      </c>
      <c r="B148" s="145" t="s">
        <v>92</v>
      </c>
      <c r="C148" s="145" t="s">
        <v>147</v>
      </c>
      <c r="D148" s="145" t="s">
        <v>148</v>
      </c>
    </row>
    <row r="149" spans="1:4">
      <c r="A149" s="145" t="s">
        <v>320</v>
      </c>
      <c r="B149" s="145" t="s">
        <v>86</v>
      </c>
      <c r="C149" s="145" t="s">
        <v>199</v>
      </c>
      <c r="D149" s="145" t="s">
        <v>112</v>
      </c>
    </row>
    <row r="150" spans="1:4">
      <c r="A150" s="145" t="s">
        <v>321</v>
      </c>
      <c r="B150" s="145" t="s">
        <v>86</v>
      </c>
      <c r="C150" s="145" t="s">
        <v>166</v>
      </c>
      <c r="D150" s="145" t="s">
        <v>108</v>
      </c>
    </row>
    <row r="151" spans="1:4">
      <c r="A151" s="145" t="s">
        <v>323</v>
      </c>
      <c r="B151" s="145" t="s">
        <v>86</v>
      </c>
      <c r="C151" s="145" t="s">
        <v>222</v>
      </c>
      <c r="D151" s="145" t="s">
        <v>223</v>
      </c>
    </row>
    <row r="152" spans="1:4">
      <c r="A152" s="145" t="s">
        <v>324</v>
      </c>
      <c r="B152" s="145" t="s">
        <v>86</v>
      </c>
      <c r="C152" s="145" t="s">
        <v>222</v>
      </c>
      <c r="D152" s="145" t="s">
        <v>223</v>
      </c>
    </row>
    <row r="153" spans="1:4">
      <c r="A153" s="145" t="s">
        <v>325</v>
      </c>
      <c r="B153" s="145" t="s">
        <v>172</v>
      </c>
      <c r="C153" s="145" t="s">
        <v>166</v>
      </c>
      <c r="D153" s="145" t="s">
        <v>108</v>
      </c>
    </row>
    <row r="154" spans="1:4">
      <c r="A154" s="145" t="s">
        <v>322</v>
      </c>
      <c r="B154" s="145" t="s">
        <v>86</v>
      </c>
      <c r="C154" s="145" t="s">
        <v>166</v>
      </c>
      <c r="D154" s="145" t="s">
        <v>108</v>
      </c>
    </row>
    <row r="155" spans="1:4">
      <c r="A155" s="145" t="s">
        <v>326</v>
      </c>
      <c r="B155" s="145" t="s">
        <v>86</v>
      </c>
      <c r="C155" s="145" t="s">
        <v>166</v>
      </c>
      <c r="D155" s="145" t="s">
        <v>108</v>
      </c>
    </row>
    <row r="156" spans="1:4">
      <c r="A156" s="145" t="s">
        <v>327</v>
      </c>
      <c r="B156" s="145" t="s">
        <v>86</v>
      </c>
      <c r="C156" s="145" t="s">
        <v>166</v>
      </c>
      <c r="D156" s="145" t="s">
        <v>108</v>
      </c>
    </row>
    <row r="157" spans="1:4">
      <c r="A157" s="145" t="s">
        <v>701</v>
      </c>
      <c r="B157" s="145" t="s">
        <v>86</v>
      </c>
      <c r="C157" s="145" t="s">
        <v>166</v>
      </c>
      <c r="D157" s="145" t="s">
        <v>108</v>
      </c>
    </row>
    <row r="158" spans="1:4">
      <c r="A158" s="145" t="s">
        <v>328</v>
      </c>
      <c r="B158" s="145" t="s">
        <v>86</v>
      </c>
      <c r="C158" s="145" t="s">
        <v>222</v>
      </c>
      <c r="D158" s="145" t="s">
        <v>223</v>
      </c>
    </row>
    <row r="159" spans="1:4">
      <c r="A159" s="145" t="s">
        <v>329</v>
      </c>
      <c r="B159" s="145" t="s">
        <v>86</v>
      </c>
      <c r="C159" s="145" t="s">
        <v>166</v>
      </c>
      <c r="D159" s="145" t="s">
        <v>108</v>
      </c>
    </row>
    <row r="160" spans="1:4">
      <c r="A160" s="145" t="s">
        <v>330</v>
      </c>
      <c r="B160" s="145" t="s">
        <v>86</v>
      </c>
      <c r="C160" s="145" t="s">
        <v>743</v>
      </c>
      <c r="D160" s="145" t="s">
        <v>137</v>
      </c>
    </row>
    <row r="161" spans="1:4">
      <c r="A161" s="145" t="s">
        <v>331</v>
      </c>
      <c r="B161" s="145" t="s">
        <v>92</v>
      </c>
      <c r="C161" s="145" t="s">
        <v>186</v>
      </c>
      <c r="D161" s="145" t="s">
        <v>187</v>
      </c>
    </row>
    <row r="162" spans="1:4">
      <c r="A162" s="145" t="s">
        <v>332</v>
      </c>
      <c r="B162" s="145" t="s">
        <v>86</v>
      </c>
      <c r="C162" s="145" t="s">
        <v>333</v>
      </c>
      <c r="D162" s="145" t="s">
        <v>334</v>
      </c>
    </row>
    <row r="163" spans="1:4">
      <c r="A163" s="145" t="s">
        <v>335</v>
      </c>
      <c r="B163" s="145" t="s">
        <v>86</v>
      </c>
      <c r="C163" s="145" t="s">
        <v>336</v>
      </c>
      <c r="D163" s="145" t="s">
        <v>334</v>
      </c>
    </row>
    <row r="164" spans="1:4">
      <c r="A164" s="145" t="s">
        <v>337</v>
      </c>
      <c r="B164" s="145" t="s">
        <v>86</v>
      </c>
      <c r="C164" s="145" t="s">
        <v>293</v>
      </c>
      <c r="D164" s="145" t="s">
        <v>294</v>
      </c>
    </row>
    <row r="165" spans="1:4">
      <c r="A165" s="145" t="s">
        <v>338</v>
      </c>
      <c r="B165" s="145" t="s">
        <v>86</v>
      </c>
      <c r="C165" s="145" t="s">
        <v>109</v>
      </c>
      <c r="D165" s="145" t="s">
        <v>96</v>
      </c>
    </row>
    <row r="166" spans="1:4">
      <c r="A166" s="145" t="s">
        <v>339</v>
      </c>
      <c r="B166" s="145" t="s">
        <v>94</v>
      </c>
      <c r="C166" s="145" t="s">
        <v>251</v>
      </c>
      <c r="D166" s="145" t="s">
        <v>223</v>
      </c>
    </row>
    <row r="167" spans="1:4">
      <c r="A167" s="145" t="s">
        <v>340</v>
      </c>
      <c r="B167" s="145" t="s">
        <v>94</v>
      </c>
      <c r="C167" s="145" t="s">
        <v>743</v>
      </c>
      <c r="D167" s="145" t="s">
        <v>137</v>
      </c>
    </row>
    <row r="168" spans="1:4">
      <c r="A168" s="145" t="s">
        <v>341</v>
      </c>
      <c r="B168" s="145" t="s">
        <v>86</v>
      </c>
      <c r="C168" s="145" t="s">
        <v>180</v>
      </c>
      <c r="D168" s="145" t="s">
        <v>181</v>
      </c>
    </row>
    <row r="169" spans="1:4">
      <c r="A169" s="145" t="s">
        <v>342</v>
      </c>
      <c r="B169" s="145" t="s">
        <v>94</v>
      </c>
      <c r="C169" s="145" t="s">
        <v>175</v>
      </c>
      <c r="D169" s="145" t="s">
        <v>108</v>
      </c>
    </row>
    <row r="170" spans="1:4">
      <c r="A170" s="145" t="s">
        <v>343</v>
      </c>
      <c r="B170" s="145" t="s">
        <v>94</v>
      </c>
      <c r="C170" s="145" t="s">
        <v>175</v>
      </c>
      <c r="D170" s="145" t="s">
        <v>108</v>
      </c>
    </row>
    <row r="171" spans="1:4">
      <c r="A171" s="145" t="s">
        <v>344</v>
      </c>
      <c r="B171" s="145" t="s">
        <v>748</v>
      </c>
      <c r="C171" s="145" t="s">
        <v>156</v>
      </c>
      <c r="D171" s="145" t="s">
        <v>91</v>
      </c>
    </row>
    <row r="172" spans="1:4">
      <c r="A172" s="145" t="s">
        <v>345</v>
      </c>
      <c r="B172" s="145" t="s">
        <v>86</v>
      </c>
      <c r="C172" s="145" t="s">
        <v>107</v>
      </c>
      <c r="D172" s="145" t="s">
        <v>108</v>
      </c>
    </row>
    <row r="173" spans="1:4">
      <c r="A173" s="145" t="s">
        <v>346</v>
      </c>
      <c r="B173" s="145" t="s">
        <v>172</v>
      </c>
      <c r="C173" s="145" t="s">
        <v>175</v>
      </c>
      <c r="D173" s="145" t="s">
        <v>108</v>
      </c>
    </row>
    <row r="174" spans="1:4">
      <c r="A174" s="145" t="s">
        <v>347</v>
      </c>
      <c r="B174" s="145" t="s">
        <v>86</v>
      </c>
      <c r="C174" s="145" t="s">
        <v>109</v>
      </c>
      <c r="D174" s="145" t="s">
        <v>96</v>
      </c>
    </row>
    <row r="175" spans="1:4">
      <c r="A175" s="145" t="s">
        <v>348</v>
      </c>
      <c r="B175" s="145" t="s">
        <v>195</v>
      </c>
      <c r="C175" s="145" t="s">
        <v>257</v>
      </c>
      <c r="D175" s="145" t="s">
        <v>119</v>
      </c>
    </row>
    <row r="176" spans="1:4">
      <c r="A176" s="145" t="s">
        <v>349</v>
      </c>
      <c r="B176" s="145" t="s">
        <v>86</v>
      </c>
      <c r="C176" s="145" t="s">
        <v>180</v>
      </c>
      <c r="D176" s="145" t="s">
        <v>181</v>
      </c>
    </row>
    <row r="177" spans="1:4">
      <c r="A177" s="145" t="s">
        <v>350</v>
      </c>
      <c r="B177" s="145" t="s">
        <v>86</v>
      </c>
      <c r="C177" s="145" t="s">
        <v>351</v>
      </c>
      <c r="D177" s="145" t="s">
        <v>91</v>
      </c>
    </row>
    <row r="178" spans="1:4">
      <c r="A178" s="145" t="s">
        <v>352</v>
      </c>
      <c r="B178" s="145" t="s">
        <v>94</v>
      </c>
      <c r="C178" s="145" t="s">
        <v>166</v>
      </c>
      <c r="D178" s="145" t="s">
        <v>108</v>
      </c>
    </row>
    <row r="179" spans="1:4">
      <c r="A179" s="145" t="s">
        <v>353</v>
      </c>
      <c r="B179" s="145" t="s">
        <v>94</v>
      </c>
      <c r="C179" s="145" t="s">
        <v>105</v>
      </c>
      <c r="D179" s="145" t="s">
        <v>96</v>
      </c>
    </row>
    <row r="180" spans="1:4">
      <c r="A180" s="145" t="s">
        <v>354</v>
      </c>
      <c r="B180" s="145" t="s">
        <v>86</v>
      </c>
      <c r="C180" s="145" t="s">
        <v>222</v>
      </c>
      <c r="D180" s="145" t="s">
        <v>223</v>
      </c>
    </row>
    <row r="181" spans="1:4">
      <c r="A181" s="145" t="s">
        <v>355</v>
      </c>
      <c r="B181" s="145" t="s">
        <v>94</v>
      </c>
      <c r="C181" s="145" t="s">
        <v>175</v>
      </c>
      <c r="D181" s="145" t="s">
        <v>108</v>
      </c>
    </row>
    <row r="182" spans="1:4">
      <c r="A182" s="145" t="s">
        <v>357</v>
      </c>
      <c r="B182" s="145" t="s">
        <v>94</v>
      </c>
      <c r="C182" s="145" t="s">
        <v>175</v>
      </c>
      <c r="D182" s="145" t="s">
        <v>108</v>
      </c>
    </row>
    <row r="183" spans="1:4">
      <c r="A183" s="145" t="s">
        <v>356</v>
      </c>
      <c r="B183" s="145" t="s">
        <v>94</v>
      </c>
      <c r="C183" s="145" t="s">
        <v>175</v>
      </c>
      <c r="D183" s="145" t="s">
        <v>108</v>
      </c>
    </row>
    <row r="184" spans="1:4">
      <c r="A184" s="145" t="s">
        <v>358</v>
      </c>
      <c r="B184" s="145" t="s">
        <v>94</v>
      </c>
      <c r="C184" s="145" t="s">
        <v>175</v>
      </c>
      <c r="D184" s="145" t="s">
        <v>108</v>
      </c>
    </row>
    <row r="185" spans="1:4">
      <c r="A185" s="145" t="s">
        <v>359</v>
      </c>
      <c r="B185" s="145" t="s">
        <v>94</v>
      </c>
      <c r="C185" s="145" t="s">
        <v>360</v>
      </c>
      <c r="D185" s="145" t="s">
        <v>91</v>
      </c>
    </row>
    <row r="186" spans="1:4">
      <c r="A186" s="145" t="s">
        <v>361</v>
      </c>
      <c r="B186" s="145" t="s">
        <v>749</v>
      </c>
      <c r="C186" s="145" t="s">
        <v>156</v>
      </c>
      <c r="D186" s="145" t="s">
        <v>91</v>
      </c>
    </row>
    <row r="187" spans="1:4">
      <c r="A187" s="145" t="s">
        <v>362</v>
      </c>
      <c r="B187" s="145" t="s">
        <v>86</v>
      </c>
      <c r="C187" s="145" t="s">
        <v>105</v>
      </c>
      <c r="D187" s="145" t="s">
        <v>96</v>
      </c>
    </row>
    <row r="188" spans="1:4">
      <c r="A188" s="145" t="s">
        <v>363</v>
      </c>
      <c r="B188" s="145" t="s">
        <v>225</v>
      </c>
      <c r="C188" s="145" t="s">
        <v>251</v>
      </c>
      <c r="D188" s="145" t="s">
        <v>223</v>
      </c>
    </row>
  </sheetData>
  <printOptions horizontalCentered="1" verticalCentered="1"/>
  <pageMargins left="0.19685039370078741" right="0.19685039370078741" top="0.39370078740157483" bottom="0.39370078740157483" header="0.19685039370078741" footer="0.19685039370078741"/>
  <pageSetup paperSize="8"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6"/>
  <sheetViews>
    <sheetView workbookViewId="0">
      <selection activeCell="O12" sqref="O12"/>
    </sheetView>
  </sheetViews>
  <sheetFormatPr baseColWidth="10" defaultRowHeight="12.75"/>
  <cols>
    <col min="1" max="1" width="101" bestFit="1" customWidth="1"/>
    <col min="3" max="3" width="58.85546875" bestFit="1" customWidth="1"/>
    <col min="4" max="4" width="77" bestFit="1" customWidth="1"/>
    <col min="5" max="5" width="43.7109375" bestFit="1" customWidth="1"/>
    <col min="257" max="257" width="101" bestFit="1" customWidth="1"/>
    <col min="259" max="259" width="58.85546875" bestFit="1" customWidth="1"/>
    <col min="260" max="260" width="77" bestFit="1" customWidth="1"/>
    <col min="261" max="261" width="43.7109375" bestFit="1" customWidth="1"/>
    <col min="513" max="513" width="101" bestFit="1" customWidth="1"/>
    <col min="515" max="515" width="58.85546875" bestFit="1" customWidth="1"/>
    <col min="516" max="516" width="77" bestFit="1" customWidth="1"/>
    <col min="517" max="517" width="43.7109375" bestFit="1" customWidth="1"/>
    <col min="769" max="769" width="101" bestFit="1" customWidth="1"/>
    <col min="771" max="771" width="58.85546875" bestFit="1" customWidth="1"/>
    <col min="772" max="772" width="77" bestFit="1" customWidth="1"/>
    <col min="773" max="773" width="43.7109375" bestFit="1" customWidth="1"/>
    <col min="1025" max="1025" width="101" bestFit="1" customWidth="1"/>
    <col min="1027" max="1027" width="58.85546875" bestFit="1" customWidth="1"/>
    <col min="1028" max="1028" width="77" bestFit="1" customWidth="1"/>
    <col min="1029" max="1029" width="43.7109375" bestFit="1" customWidth="1"/>
    <col min="1281" max="1281" width="101" bestFit="1" customWidth="1"/>
    <col min="1283" max="1283" width="58.85546875" bestFit="1" customWidth="1"/>
    <col min="1284" max="1284" width="77" bestFit="1" customWidth="1"/>
    <col min="1285" max="1285" width="43.7109375" bestFit="1" customWidth="1"/>
    <col min="1537" max="1537" width="101" bestFit="1" customWidth="1"/>
    <col min="1539" max="1539" width="58.85546875" bestFit="1" customWidth="1"/>
    <col min="1540" max="1540" width="77" bestFit="1" customWidth="1"/>
    <col min="1541" max="1541" width="43.7109375" bestFit="1" customWidth="1"/>
    <col min="1793" max="1793" width="101" bestFit="1" customWidth="1"/>
    <col min="1795" max="1795" width="58.85546875" bestFit="1" customWidth="1"/>
    <col min="1796" max="1796" width="77" bestFit="1" customWidth="1"/>
    <col min="1797" max="1797" width="43.7109375" bestFit="1" customWidth="1"/>
    <col min="2049" max="2049" width="101" bestFit="1" customWidth="1"/>
    <col min="2051" max="2051" width="58.85546875" bestFit="1" customWidth="1"/>
    <col min="2052" max="2052" width="77" bestFit="1" customWidth="1"/>
    <col min="2053" max="2053" width="43.7109375" bestFit="1" customWidth="1"/>
    <col min="2305" max="2305" width="101" bestFit="1" customWidth="1"/>
    <col min="2307" max="2307" width="58.85546875" bestFit="1" customWidth="1"/>
    <col min="2308" max="2308" width="77" bestFit="1" customWidth="1"/>
    <col min="2309" max="2309" width="43.7109375" bestFit="1" customWidth="1"/>
    <col min="2561" max="2561" width="101" bestFit="1" customWidth="1"/>
    <col min="2563" max="2563" width="58.85546875" bestFit="1" customWidth="1"/>
    <col min="2564" max="2564" width="77" bestFit="1" customWidth="1"/>
    <col min="2565" max="2565" width="43.7109375" bestFit="1" customWidth="1"/>
    <col min="2817" max="2817" width="101" bestFit="1" customWidth="1"/>
    <col min="2819" max="2819" width="58.85546875" bestFit="1" customWidth="1"/>
    <col min="2820" max="2820" width="77" bestFit="1" customWidth="1"/>
    <col min="2821" max="2821" width="43.7109375" bestFit="1" customWidth="1"/>
    <col min="3073" max="3073" width="101" bestFit="1" customWidth="1"/>
    <col min="3075" max="3075" width="58.85546875" bestFit="1" customWidth="1"/>
    <col min="3076" max="3076" width="77" bestFit="1" customWidth="1"/>
    <col min="3077" max="3077" width="43.7109375" bestFit="1" customWidth="1"/>
    <col min="3329" max="3329" width="101" bestFit="1" customWidth="1"/>
    <col min="3331" max="3331" width="58.85546875" bestFit="1" customWidth="1"/>
    <col min="3332" max="3332" width="77" bestFit="1" customWidth="1"/>
    <col min="3333" max="3333" width="43.7109375" bestFit="1" customWidth="1"/>
    <col min="3585" max="3585" width="101" bestFit="1" customWidth="1"/>
    <col min="3587" max="3587" width="58.85546875" bestFit="1" customWidth="1"/>
    <col min="3588" max="3588" width="77" bestFit="1" customWidth="1"/>
    <col min="3589" max="3589" width="43.7109375" bestFit="1" customWidth="1"/>
    <col min="3841" max="3841" width="101" bestFit="1" customWidth="1"/>
    <col min="3843" max="3843" width="58.85546875" bestFit="1" customWidth="1"/>
    <col min="3844" max="3844" width="77" bestFit="1" customWidth="1"/>
    <col min="3845" max="3845" width="43.7109375" bestFit="1" customWidth="1"/>
    <col min="4097" max="4097" width="101" bestFit="1" customWidth="1"/>
    <col min="4099" max="4099" width="58.85546875" bestFit="1" customWidth="1"/>
    <col min="4100" max="4100" width="77" bestFit="1" customWidth="1"/>
    <col min="4101" max="4101" width="43.7109375" bestFit="1" customWidth="1"/>
    <col min="4353" max="4353" width="101" bestFit="1" customWidth="1"/>
    <col min="4355" max="4355" width="58.85546875" bestFit="1" customWidth="1"/>
    <col min="4356" max="4356" width="77" bestFit="1" customWidth="1"/>
    <col min="4357" max="4357" width="43.7109375" bestFit="1" customWidth="1"/>
    <col min="4609" max="4609" width="101" bestFit="1" customWidth="1"/>
    <col min="4611" max="4611" width="58.85546875" bestFit="1" customWidth="1"/>
    <col min="4612" max="4612" width="77" bestFit="1" customWidth="1"/>
    <col min="4613" max="4613" width="43.7109375" bestFit="1" customWidth="1"/>
    <col min="4865" max="4865" width="101" bestFit="1" customWidth="1"/>
    <col min="4867" max="4867" width="58.85546875" bestFit="1" customWidth="1"/>
    <col min="4868" max="4868" width="77" bestFit="1" customWidth="1"/>
    <col min="4869" max="4869" width="43.7109375" bestFit="1" customWidth="1"/>
    <col min="5121" max="5121" width="101" bestFit="1" customWidth="1"/>
    <col min="5123" max="5123" width="58.85546875" bestFit="1" customWidth="1"/>
    <col min="5124" max="5124" width="77" bestFit="1" customWidth="1"/>
    <col min="5125" max="5125" width="43.7109375" bestFit="1" customWidth="1"/>
    <col min="5377" max="5377" width="101" bestFit="1" customWidth="1"/>
    <col min="5379" max="5379" width="58.85546875" bestFit="1" customWidth="1"/>
    <col min="5380" max="5380" width="77" bestFit="1" customWidth="1"/>
    <col min="5381" max="5381" width="43.7109375" bestFit="1" customWidth="1"/>
    <col min="5633" max="5633" width="101" bestFit="1" customWidth="1"/>
    <col min="5635" max="5635" width="58.85546875" bestFit="1" customWidth="1"/>
    <col min="5636" max="5636" width="77" bestFit="1" customWidth="1"/>
    <col min="5637" max="5637" width="43.7109375" bestFit="1" customWidth="1"/>
    <col min="5889" max="5889" width="101" bestFit="1" customWidth="1"/>
    <col min="5891" max="5891" width="58.85546875" bestFit="1" customWidth="1"/>
    <col min="5892" max="5892" width="77" bestFit="1" customWidth="1"/>
    <col min="5893" max="5893" width="43.7109375" bestFit="1" customWidth="1"/>
    <col min="6145" max="6145" width="101" bestFit="1" customWidth="1"/>
    <col min="6147" max="6147" width="58.85546875" bestFit="1" customWidth="1"/>
    <col min="6148" max="6148" width="77" bestFit="1" customWidth="1"/>
    <col min="6149" max="6149" width="43.7109375" bestFit="1" customWidth="1"/>
    <col min="6401" max="6401" width="101" bestFit="1" customWidth="1"/>
    <col min="6403" max="6403" width="58.85546875" bestFit="1" customWidth="1"/>
    <col min="6404" max="6404" width="77" bestFit="1" customWidth="1"/>
    <col min="6405" max="6405" width="43.7109375" bestFit="1" customWidth="1"/>
    <col min="6657" max="6657" width="101" bestFit="1" customWidth="1"/>
    <col min="6659" max="6659" width="58.85546875" bestFit="1" customWidth="1"/>
    <col min="6660" max="6660" width="77" bestFit="1" customWidth="1"/>
    <col min="6661" max="6661" width="43.7109375" bestFit="1" customWidth="1"/>
    <col min="6913" max="6913" width="101" bestFit="1" customWidth="1"/>
    <col min="6915" max="6915" width="58.85546875" bestFit="1" customWidth="1"/>
    <col min="6916" max="6916" width="77" bestFit="1" customWidth="1"/>
    <col min="6917" max="6917" width="43.7109375" bestFit="1" customWidth="1"/>
    <col min="7169" max="7169" width="101" bestFit="1" customWidth="1"/>
    <col min="7171" max="7171" width="58.85546875" bestFit="1" customWidth="1"/>
    <col min="7172" max="7172" width="77" bestFit="1" customWidth="1"/>
    <col min="7173" max="7173" width="43.7109375" bestFit="1" customWidth="1"/>
    <col min="7425" max="7425" width="101" bestFit="1" customWidth="1"/>
    <col min="7427" max="7427" width="58.85546875" bestFit="1" customWidth="1"/>
    <col min="7428" max="7428" width="77" bestFit="1" customWidth="1"/>
    <col min="7429" max="7429" width="43.7109375" bestFit="1" customWidth="1"/>
    <col min="7681" max="7681" width="101" bestFit="1" customWidth="1"/>
    <col min="7683" max="7683" width="58.85546875" bestFit="1" customWidth="1"/>
    <col min="7684" max="7684" width="77" bestFit="1" customWidth="1"/>
    <col min="7685" max="7685" width="43.7109375" bestFit="1" customWidth="1"/>
    <col min="7937" max="7937" width="101" bestFit="1" customWidth="1"/>
    <col min="7939" max="7939" width="58.85546875" bestFit="1" customWidth="1"/>
    <col min="7940" max="7940" width="77" bestFit="1" customWidth="1"/>
    <col min="7941" max="7941" width="43.7109375" bestFit="1" customWidth="1"/>
    <col min="8193" max="8193" width="101" bestFit="1" customWidth="1"/>
    <col min="8195" max="8195" width="58.85546875" bestFit="1" customWidth="1"/>
    <col min="8196" max="8196" width="77" bestFit="1" customWidth="1"/>
    <col min="8197" max="8197" width="43.7109375" bestFit="1" customWidth="1"/>
    <col min="8449" max="8449" width="101" bestFit="1" customWidth="1"/>
    <col min="8451" max="8451" width="58.85546875" bestFit="1" customWidth="1"/>
    <col min="8452" max="8452" width="77" bestFit="1" customWidth="1"/>
    <col min="8453" max="8453" width="43.7109375" bestFit="1" customWidth="1"/>
    <col min="8705" max="8705" width="101" bestFit="1" customWidth="1"/>
    <col min="8707" max="8707" width="58.85546875" bestFit="1" customWidth="1"/>
    <col min="8708" max="8708" width="77" bestFit="1" customWidth="1"/>
    <col min="8709" max="8709" width="43.7109375" bestFit="1" customWidth="1"/>
    <col min="8961" max="8961" width="101" bestFit="1" customWidth="1"/>
    <col min="8963" max="8963" width="58.85546875" bestFit="1" customWidth="1"/>
    <col min="8964" max="8964" width="77" bestFit="1" customWidth="1"/>
    <col min="8965" max="8965" width="43.7109375" bestFit="1" customWidth="1"/>
    <col min="9217" max="9217" width="101" bestFit="1" customWidth="1"/>
    <col min="9219" max="9219" width="58.85546875" bestFit="1" customWidth="1"/>
    <col min="9220" max="9220" width="77" bestFit="1" customWidth="1"/>
    <col min="9221" max="9221" width="43.7109375" bestFit="1" customWidth="1"/>
    <col min="9473" max="9473" width="101" bestFit="1" customWidth="1"/>
    <col min="9475" max="9475" width="58.85546875" bestFit="1" customWidth="1"/>
    <col min="9476" max="9476" width="77" bestFit="1" customWidth="1"/>
    <col min="9477" max="9477" width="43.7109375" bestFit="1" customWidth="1"/>
    <col min="9729" max="9729" width="101" bestFit="1" customWidth="1"/>
    <col min="9731" max="9731" width="58.85546875" bestFit="1" customWidth="1"/>
    <col min="9732" max="9732" width="77" bestFit="1" customWidth="1"/>
    <col min="9733" max="9733" width="43.7109375" bestFit="1" customWidth="1"/>
    <col min="9985" max="9985" width="101" bestFit="1" customWidth="1"/>
    <col min="9987" max="9987" width="58.85546875" bestFit="1" customWidth="1"/>
    <col min="9988" max="9988" width="77" bestFit="1" customWidth="1"/>
    <col min="9989" max="9989" width="43.7109375" bestFit="1" customWidth="1"/>
    <col min="10241" max="10241" width="101" bestFit="1" customWidth="1"/>
    <col min="10243" max="10243" width="58.85546875" bestFit="1" customWidth="1"/>
    <col min="10244" max="10244" width="77" bestFit="1" customWidth="1"/>
    <col min="10245" max="10245" width="43.7109375" bestFit="1" customWidth="1"/>
    <col min="10497" max="10497" width="101" bestFit="1" customWidth="1"/>
    <col min="10499" max="10499" width="58.85546875" bestFit="1" customWidth="1"/>
    <col min="10500" max="10500" width="77" bestFit="1" customWidth="1"/>
    <col min="10501" max="10501" width="43.7109375" bestFit="1" customWidth="1"/>
    <col min="10753" max="10753" width="101" bestFit="1" customWidth="1"/>
    <col min="10755" max="10755" width="58.85546875" bestFit="1" customWidth="1"/>
    <col min="10756" max="10756" width="77" bestFit="1" customWidth="1"/>
    <col min="10757" max="10757" width="43.7109375" bestFit="1" customWidth="1"/>
    <col min="11009" max="11009" width="101" bestFit="1" customWidth="1"/>
    <col min="11011" max="11011" width="58.85546875" bestFit="1" customWidth="1"/>
    <col min="11012" max="11012" width="77" bestFit="1" customWidth="1"/>
    <col min="11013" max="11013" width="43.7109375" bestFit="1" customWidth="1"/>
    <col min="11265" max="11265" width="101" bestFit="1" customWidth="1"/>
    <col min="11267" max="11267" width="58.85546875" bestFit="1" customWidth="1"/>
    <col min="11268" max="11268" width="77" bestFit="1" customWidth="1"/>
    <col min="11269" max="11269" width="43.7109375" bestFit="1" customWidth="1"/>
    <col min="11521" max="11521" width="101" bestFit="1" customWidth="1"/>
    <col min="11523" max="11523" width="58.85546875" bestFit="1" customWidth="1"/>
    <col min="11524" max="11524" width="77" bestFit="1" customWidth="1"/>
    <col min="11525" max="11525" width="43.7109375" bestFit="1" customWidth="1"/>
    <col min="11777" max="11777" width="101" bestFit="1" customWidth="1"/>
    <col min="11779" max="11779" width="58.85546875" bestFit="1" customWidth="1"/>
    <col min="11780" max="11780" width="77" bestFit="1" customWidth="1"/>
    <col min="11781" max="11781" width="43.7109375" bestFit="1" customWidth="1"/>
    <col min="12033" max="12033" width="101" bestFit="1" customWidth="1"/>
    <col min="12035" max="12035" width="58.85546875" bestFit="1" customWidth="1"/>
    <col min="12036" max="12036" width="77" bestFit="1" customWidth="1"/>
    <col min="12037" max="12037" width="43.7109375" bestFit="1" customWidth="1"/>
    <col min="12289" max="12289" width="101" bestFit="1" customWidth="1"/>
    <col min="12291" max="12291" width="58.85546875" bestFit="1" customWidth="1"/>
    <col min="12292" max="12292" width="77" bestFit="1" customWidth="1"/>
    <col min="12293" max="12293" width="43.7109375" bestFit="1" customWidth="1"/>
    <col min="12545" max="12545" width="101" bestFit="1" customWidth="1"/>
    <col min="12547" max="12547" width="58.85546875" bestFit="1" customWidth="1"/>
    <col min="12548" max="12548" width="77" bestFit="1" customWidth="1"/>
    <col min="12549" max="12549" width="43.7109375" bestFit="1" customWidth="1"/>
    <col min="12801" max="12801" width="101" bestFit="1" customWidth="1"/>
    <col min="12803" max="12803" width="58.85546875" bestFit="1" customWidth="1"/>
    <col min="12804" max="12804" width="77" bestFit="1" customWidth="1"/>
    <col min="12805" max="12805" width="43.7109375" bestFit="1" customWidth="1"/>
    <col min="13057" max="13057" width="101" bestFit="1" customWidth="1"/>
    <col min="13059" max="13059" width="58.85546875" bestFit="1" customWidth="1"/>
    <col min="13060" max="13060" width="77" bestFit="1" customWidth="1"/>
    <col min="13061" max="13061" width="43.7109375" bestFit="1" customWidth="1"/>
    <col min="13313" max="13313" width="101" bestFit="1" customWidth="1"/>
    <col min="13315" max="13315" width="58.85546875" bestFit="1" customWidth="1"/>
    <col min="13316" max="13316" width="77" bestFit="1" customWidth="1"/>
    <col min="13317" max="13317" width="43.7109375" bestFit="1" customWidth="1"/>
    <col min="13569" max="13569" width="101" bestFit="1" customWidth="1"/>
    <col min="13571" max="13571" width="58.85546875" bestFit="1" customWidth="1"/>
    <col min="13572" max="13572" width="77" bestFit="1" customWidth="1"/>
    <col min="13573" max="13573" width="43.7109375" bestFit="1" customWidth="1"/>
    <col min="13825" max="13825" width="101" bestFit="1" customWidth="1"/>
    <col min="13827" max="13827" width="58.85546875" bestFit="1" customWidth="1"/>
    <col min="13828" max="13828" width="77" bestFit="1" customWidth="1"/>
    <col min="13829" max="13829" width="43.7109375" bestFit="1" customWidth="1"/>
    <col min="14081" max="14081" width="101" bestFit="1" customWidth="1"/>
    <col min="14083" max="14083" width="58.85546875" bestFit="1" customWidth="1"/>
    <col min="14084" max="14084" width="77" bestFit="1" customWidth="1"/>
    <col min="14085" max="14085" width="43.7109375" bestFit="1" customWidth="1"/>
    <col min="14337" max="14337" width="101" bestFit="1" customWidth="1"/>
    <col min="14339" max="14339" width="58.85546875" bestFit="1" customWidth="1"/>
    <col min="14340" max="14340" width="77" bestFit="1" customWidth="1"/>
    <col min="14341" max="14341" width="43.7109375" bestFit="1" customWidth="1"/>
    <col min="14593" max="14593" width="101" bestFit="1" customWidth="1"/>
    <col min="14595" max="14595" width="58.85546875" bestFit="1" customWidth="1"/>
    <col min="14596" max="14596" width="77" bestFit="1" customWidth="1"/>
    <col min="14597" max="14597" width="43.7109375" bestFit="1" customWidth="1"/>
    <col min="14849" max="14849" width="101" bestFit="1" customWidth="1"/>
    <col min="14851" max="14851" width="58.85546875" bestFit="1" customWidth="1"/>
    <col min="14852" max="14852" width="77" bestFit="1" customWidth="1"/>
    <col min="14853" max="14853" width="43.7109375" bestFit="1" customWidth="1"/>
    <col min="15105" max="15105" width="101" bestFit="1" customWidth="1"/>
    <col min="15107" max="15107" width="58.85546875" bestFit="1" customWidth="1"/>
    <col min="15108" max="15108" width="77" bestFit="1" customWidth="1"/>
    <col min="15109" max="15109" width="43.7109375" bestFit="1" customWidth="1"/>
    <col min="15361" max="15361" width="101" bestFit="1" customWidth="1"/>
    <col min="15363" max="15363" width="58.85546875" bestFit="1" customWidth="1"/>
    <col min="15364" max="15364" width="77" bestFit="1" customWidth="1"/>
    <col min="15365" max="15365" width="43.7109375" bestFit="1" customWidth="1"/>
    <col min="15617" max="15617" width="101" bestFit="1" customWidth="1"/>
    <col min="15619" max="15619" width="58.85546875" bestFit="1" customWidth="1"/>
    <col min="15620" max="15620" width="77" bestFit="1" customWidth="1"/>
    <col min="15621" max="15621" width="43.7109375" bestFit="1" customWidth="1"/>
    <col min="15873" max="15873" width="101" bestFit="1" customWidth="1"/>
    <col min="15875" max="15875" width="58.85546875" bestFit="1" customWidth="1"/>
    <col min="15876" max="15876" width="77" bestFit="1" customWidth="1"/>
    <col min="15877" max="15877" width="43.7109375" bestFit="1" customWidth="1"/>
    <col min="16129" max="16129" width="101" bestFit="1" customWidth="1"/>
    <col min="16131" max="16131" width="58.85546875" bestFit="1" customWidth="1"/>
    <col min="16132" max="16132" width="77" bestFit="1" customWidth="1"/>
    <col min="16133" max="16133" width="43.7109375" bestFit="1" customWidth="1"/>
  </cols>
  <sheetData>
    <row r="1" spans="1:5" s="148" customFormat="1">
      <c r="A1" s="146" t="s">
        <v>739</v>
      </c>
      <c r="B1" s="146" t="s">
        <v>80</v>
      </c>
      <c r="C1" s="147" t="s">
        <v>750</v>
      </c>
      <c r="D1" s="146" t="s">
        <v>81</v>
      </c>
      <c r="E1" s="146" t="s">
        <v>82</v>
      </c>
    </row>
    <row r="2" spans="1:5">
      <c r="A2" s="145" t="s">
        <v>369</v>
      </c>
      <c r="B2" s="145" t="s">
        <v>86</v>
      </c>
      <c r="C2" s="145" t="s">
        <v>113</v>
      </c>
      <c r="D2" s="145" t="s">
        <v>109</v>
      </c>
      <c r="E2" s="145" t="s">
        <v>96</v>
      </c>
    </row>
    <row r="3" spans="1:5">
      <c r="A3" s="145" t="s">
        <v>370</v>
      </c>
      <c r="B3" s="145" t="s">
        <v>86</v>
      </c>
      <c r="C3" s="145" t="s">
        <v>113</v>
      </c>
      <c r="D3" s="145" t="s">
        <v>109</v>
      </c>
      <c r="E3" s="145" t="s">
        <v>96</v>
      </c>
    </row>
    <row r="4" spans="1:5">
      <c r="A4" s="145" t="s">
        <v>371</v>
      </c>
      <c r="B4" s="145" t="s">
        <v>86</v>
      </c>
      <c r="C4" s="145" t="s">
        <v>113</v>
      </c>
      <c r="D4" s="145" t="s">
        <v>109</v>
      </c>
      <c r="E4" s="145" t="s">
        <v>96</v>
      </c>
    </row>
    <row r="5" spans="1:5">
      <c r="A5" s="145" t="s">
        <v>372</v>
      </c>
      <c r="B5" s="145" t="s">
        <v>86</v>
      </c>
      <c r="C5" s="145" t="s">
        <v>113</v>
      </c>
      <c r="D5" s="145" t="s">
        <v>109</v>
      </c>
      <c r="E5" s="145" t="s">
        <v>96</v>
      </c>
    </row>
    <row r="6" spans="1:5">
      <c r="A6" s="145" t="s">
        <v>373</v>
      </c>
      <c r="B6" s="145" t="s">
        <v>86</v>
      </c>
      <c r="C6" s="145" t="s">
        <v>113</v>
      </c>
      <c r="D6" s="145" t="s">
        <v>109</v>
      </c>
      <c r="E6" s="145" t="s">
        <v>96</v>
      </c>
    </row>
    <row r="7" spans="1:5">
      <c r="A7" s="145" t="s">
        <v>374</v>
      </c>
      <c r="B7" s="145" t="s">
        <v>86</v>
      </c>
      <c r="C7" s="145" t="s">
        <v>113</v>
      </c>
      <c r="D7" s="145" t="s">
        <v>109</v>
      </c>
      <c r="E7" s="145" t="s">
        <v>96</v>
      </c>
    </row>
    <row r="8" spans="1:5">
      <c r="A8" s="145" t="s">
        <v>375</v>
      </c>
      <c r="B8" s="145" t="s">
        <v>86</v>
      </c>
      <c r="C8" s="145" t="s">
        <v>115</v>
      </c>
      <c r="D8" s="145" t="s">
        <v>116</v>
      </c>
      <c r="E8" s="145" t="s">
        <v>103</v>
      </c>
    </row>
    <row r="9" spans="1:5">
      <c r="A9" s="145" t="s">
        <v>376</v>
      </c>
      <c r="B9" s="145" t="s">
        <v>86</v>
      </c>
      <c r="C9" s="145" t="s">
        <v>115</v>
      </c>
      <c r="D9" s="145" t="s">
        <v>116</v>
      </c>
      <c r="E9" s="145" t="s">
        <v>103</v>
      </c>
    </row>
    <row r="10" spans="1:5">
      <c r="A10" s="145" t="s">
        <v>377</v>
      </c>
      <c r="B10" s="145" t="s">
        <v>86</v>
      </c>
      <c r="C10" s="145" t="s">
        <v>115</v>
      </c>
      <c r="D10" s="145" t="s">
        <v>116</v>
      </c>
      <c r="E10" s="145" t="s">
        <v>103</v>
      </c>
    </row>
    <row r="11" spans="1:5">
      <c r="A11" s="145" t="s">
        <v>378</v>
      </c>
      <c r="B11" s="145" t="s">
        <v>86</v>
      </c>
      <c r="C11" s="145" t="s">
        <v>115</v>
      </c>
      <c r="D11" s="145" t="s">
        <v>116</v>
      </c>
      <c r="E11" s="145" t="s">
        <v>103</v>
      </c>
    </row>
    <row r="12" spans="1:5">
      <c r="A12" s="145" t="s">
        <v>379</v>
      </c>
      <c r="B12" s="145" t="s">
        <v>86</v>
      </c>
      <c r="C12" s="145" t="s">
        <v>115</v>
      </c>
      <c r="D12" s="145" t="s">
        <v>116</v>
      </c>
      <c r="E12" s="145" t="s">
        <v>103</v>
      </c>
    </row>
    <row r="13" spans="1:5">
      <c r="A13" s="145" t="s">
        <v>380</v>
      </c>
      <c r="B13" s="145" t="s">
        <v>86</v>
      </c>
      <c r="C13" s="145" t="s">
        <v>115</v>
      </c>
      <c r="D13" s="145" t="s">
        <v>116</v>
      </c>
      <c r="E13" s="145" t="s">
        <v>103</v>
      </c>
    </row>
    <row r="14" spans="1:5">
      <c r="A14" s="145" t="s">
        <v>381</v>
      </c>
      <c r="B14" s="145" t="s">
        <v>86</v>
      </c>
      <c r="C14" s="145" t="s">
        <v>115</v>
      </c>
      <c r="D14" s="145" t="s">
        <v>116</v>
      </c>
      <c r="E14" s="145" t="s">
        <v>103</v>
      </c>
    </row>
    <row r="15" spans="1:5">
      <c r="A15" s="145" t="s">
        <v>382</v>
      </c>
      <c r="B15" s="145" t="s">
        <v>86</v>
      </c>
      <c r="C15" s="145" t="s">
        <v>115</v>
      </c>
      <c r="D15" s="145" t="s">
        <v>116</v>
      </c>
      <c r="E15" s="145" t="s">
        <v>103</v>
      </c>
    </row>
    <row r="16" spans="1:5">
      <c r="A16" s="145" t="s">
        <v>383</v>
      </c>
      <c r="B16" s="145" t="s">
        <v>86</v>
      </c>
      <c r="C16" s="145" t="s">
        <v>115</v>
      </c>
      <c r="D16" s="145" t="s">
        <v>116</v>
      </c>
      <c r="E16" s="145" t="s">
        <v>103</v>
      </c>
    </row>
    <row r="17" spans="1:5">
      <c r="A17" s="145" t="s">
        <v>384</v>
      </c>
      <c r="B17" s="145" t="s">
        <v>86</v>
      </c>
      <c r="C17" s="145" t="s">
        <v>115</v>
      </c>
      <c r="D17" s="145" t="s">
        <v>116</v>
      </c>
      <c r="E17" s="145" t="s">
        <v>103</v>
      </c>
    </row>
    <row r="18" spans="1:5">
      <c r="A18" s="145" t="s">
        <v>385</v>
      </c>
      <c r="B18" s="145" t="s">
        <v>86</v>
      </c>
      <c r="C18" s="145" t="s">
        <v>115</v>
      </c>
      <c r="D18" s="145" t="s">
        <v>116</v>
      </c>
      <c r="E18" s="145" t="s">
        <v>103</v>
      </c>
    </row>
    <row r="19" spans="1:5">
      <c r="A19" s="145" t="s">
        <v>386</v>
      </c>
      <c r="B19" s="145" t="s">
        <v>86</v>
      </c>
      <c r="C19" s="145" t="s">
        <v>115</v>
      </c>
      <c r="D19" s="145" t="s">
        <v>116</v>
      </c>
      <c r="E19" s="145" t="s">
        <v>103</v>
      </c>
    </row>
    <row r="20" spans="1:5">
      <c r="A20" s="145" t="s">
        <v>387</v>
      </c>
      <c r="B20" s="145" t="s">
        <v>86</v>
      </c>
      <c r="C20" s="145" t="s">
        <v>115</v>
      </c>
      <c r="D20" s="145" t="s">
        <v>116</v>
      </c>
      <c r="E20" s="145" t="s">
        <v>103</v>
      </c>
    </row>
    <row r="21" spans="1:5">
      <c r="A21" s="145" t="s">
        <v>388</v>
      </c>
      <c r="B21" s="145" t="s">
        <v>86</v>
      </c>
      <c r="C21" s="145" t="s">
        <v>115</v>
      </c>
      <c r="D21" s="145" t="s">
        <v>116</v>
      </c>
      <c r="E21" s="145" t="s">
        <v>103</v>
      </c>
    </row>
    <row r="22" spans="1:5">
      <c r="A22" s="145" t="s">
        <v>389</v>
      </c>
      <c r="B22" s="145" t="s">
        <v>86</v>
      </c>
      <c r="C22" s="145" t="s">
        <v>115</v>
      </c>
      <c r="D22" s="145" t="s">
        <v>116</v>
      </c>
      <c r="E22" s="145" t="s">
        <v>103</v>
      </c>
    </row>
    <row r="23" spans="1:5">
      <c r="A23" s="145" t="s">
        <v>390</v>
      </c>
      <c r="B23" s="145" t="s">
        <v>86</v>
      </c>
      <c r="C23" s="145" t="s">
        <v>115</v>
      </c>
      <c r="D23" s="145" t="s">
        <v>116</v>
      </c>
      <c r="E23" s="145" t="s">
        <v>103</v>
      </c>
    </row>
    <row r="24" spans="1:5">
      <c r="A24" s="145" t="s">
        <v>391</v>
      </c>
      <c r="B24" s="145" t="s">
        <v>86</v>
      </c>
      <c r="C24" s="145" t="s">
        <v>115</v>
      </c>
      <c r="D24" s="145" t="s">
        <v>116</v>
      </c>
      <c r="E24" s="145" t="s">
        <v>103</v>
      </c>
    </row>
    <row r="25" spans="1:5">
      <c r="A25" s="145" t="s">
        <v>392</v>
      </c>
      <c r="B25" s="145" t="s">
        <v>172</v>
      </c>
      <c r="C25" s="145" t="s">
        <v>151</v>
      </c>
      <c r="D25" s="145" t="s">
        <v>152</v>
      </c>
      <c r="E25" s="145" t="s">
        <v>91</v>
      </c>
    </row>
    <row r="26" spans="1:5">
      <c r="A26" s="145" t="s">
        <v>393</v>
      </c>
      <c r="B26" s="145" t="s">
        <v>172</v>
      </c>
      <c r="C26" s="145" t="s">
        <v>151</v>
      </c>
      <c r="D26" s="145" t="s">
        <v>152</v>
      </c>
      <c r="E26" s="145" t="s">
        <v>91</v>
      </c>
    </row>
    <row r="27" spans="1:5">
      <c r="A27" s="145" t="s">
        <v>394</v>
      </c>
      <c r="B27" s="145" t="s">
        <v>225</v>
      </c>
      <c r="C27" s="145" t="s">
        <v>155</v>
      </c>
      <c r="D27" s="145" t="s">
        <v>156</v>
      </c>
      <c r="E27" s="145" t="s">
        <v>91</v>
      </c>
    </row>
    <row r="28" spans="1:5">
      <c r="A28" s="145" t="s">
        <v>395</v>
      </c>
      <c r="B28" s="145" t="s">
        <v>225</v>
      </c>
      <c r="C28" s="145" t="s">
        <v>155</v>
      </c>
      <c r="D28" s="145" t="s">
        <v>156</v>
      </c>
      <c r="E28" s="145" t="s">
        <v>91</v>
      </c>
    </row>
    <row r="29" spans="1:5">
      <c r="A29" s="145" t="s">
        <v>396</v>
      </c>
      <c r="B29" s="145" t="s">
        <v>225</v>
      </c>
      <c r="C29" s="145" t="s">
        <v>155</v>
      </c>
      <c r="D29" s="145" t="s">
        <v>156</v>
      </c>
      <c r="E29" s="145" t="s">
        <v>91</v>
      </c>
    </row>
    <row r="30" spans="1:5">
      <c r="A30" s="145" t="s">
        <v>397</v>
      </c>
      <c r="B30" s="145" t="s">
        <v>225</v>
      </c>
      <c r="C30" s="145" t="s">
        <v>155</v>
      </c>
      <c r="D30" s="145" t="s">
        <v>156</v>
      </c>
      <c r="E30" s="145" t="s">
        <v>91</v>
      </c>
    </row>
    <row r="31" spans="1:5">
      <c r="A31" s="145" t="s">
        <v>398</v>
      </c>
      <c r="B31" s="145" t="s">
        <v>225</v>
      </c>
      <c r="C31" s="145" t="s">
        <v>155</v>
      </c>
      <c r="D31" s="145" t="s">
        <v>156</v>
      </c>
      <c r="E31" s="145" t="s">
        <v>91</v>
      </c>
    </row>
    <row r="32" spans="1:5">
      <c r="A32" s="145" t="s">
        <v>399</v>
      </c>
      <c r="B32" s="145" t="s">
        <v>86</v>
      </c>
      <c r="C32" s="145" t="s">
        <v>155</v>
      </c>
      <c r="D32" s="145" t="s">
        <v>156</v>
      </c>
      <c r="E32" s="145" t="s">
        <v>91</v>
      </c>
    </row>
    <row r="33" spans="1:5">
      <c r="A33" s="145" t="s">
        <v>400</v>
      </c>
      <c r="B33" s="145" t="s">
        <v>225</v>
      </c>
      <c r="C33" s="145" t="s">
        <v>155</v>
      </c>
      <c r="D33" s="145" t="s">
        <v>156</v>
      </c>
      <c r="E33" s="145" t="s">
        <v>91</v>
      </c>
    </row>
    <row r="34" spans="1:5">
      <c r="A34" s="145" t="s">
        <v>401</v>
      </c>
      <c r="B34" s="145" t="s">
        <v>225</v>
      </c>
      <c r="C34" s="145" t="s">
        <v>155</v>
      </c>
      <c r="D34" s="145" t="s">
        <v>156</v>
      </c>
      <c r="E34" s="145" t="s">
        <v>91</v>
      </c>
    </row>
    <row r="35" spans="1:5">
      <c r="A35" s="145" t="s">
        <v>402</v>
      </c>
      <c r="B35" s="145" t="s">
        <v>225</v>
      </c>
      <c r="C35" s="145" t="s">
        <v>155</v>
      </c>
      <c r="D35" s="145" t="s">
        <v>156</v>
      </c>
      <c r="E35" s="145" t="s">
        <v>91</v>
      </c>
    </row>
    <row r="36" spans="1:5">
      <c r="A36" s="145" t="s">
        <v>403</v>
      </c>
      <c r="B36" s="145" t="s">
        <v>86</v>
      </c>
      <c r="C36" s="145" t="s">
        <v>155</v>
      </c>
      <c r="D36" s="145" t="s">
        <v>156</v>
      </c>
      <c r="E36" s="145" t="s">
        <v>91</v>
      </c>
    </row>
    <row r="37" spans="1:5">
      <c r="A37" s="145" t="s">
        <v>404</v>
      </c>
      <c r="B37" s="145" t="s">
        <v>225</v>
      </c>
      <c r="C37" s="145" t="s">
        <v>155</v>
      </c>
      <c r="D37" s="145" t="s">
        <v>156</v>
      </c>
      <c r="E37" s="145" t="s">
        <v>91</v>
      </c>
    </row>
    <row r="38" spans="1:5">
      <c r="A38" s="145" t="s">
        <v>405</v>
      </c>
      <c r="B38" s="145" t="s">
        <v>225</v>
      </c>
      <c r="C38" s="145" t="s">
        <v>155</v>
      </c>
      <c r="D38" s="145" t="s">
        <v>156</v>
      </c>
      <c r="E38" s="145" t="s">
        <v>91</v>
      </c>
    </row>
    <row r="39" spans="1:5">
      <c r="A39" s="145" t="s">
        <v>406</v>
      </c>
      <c r="B39" s="145" t="s">
        <v>225</v>
      </c>
      <c r="C39" s="145" t="s">
        <v>155</v>
      </c>
      <c r="D39" s="145" t="s">
        <v>156</v>
      </c>
      <c r="E39" s="145" t="s">
        <v>91</v>
      </c>
    </row>
    <row r="40" spans="1:5">
      <c r="A40" s="145" t="s">
        <v>407</v>
      </c>
      <c r="B40" s="145" t="s">
        <v>225</v>
      </c>
      <c r="C40" s="145" t="s">
        <v>155</v>
      </c>
      <c r="D40" s="145" t="s">
        <v>156</v>
      </c>
      <c r="E40" s="145" t="s">
        <v>91</v>
      </c>
    </row>
    <row r="41" spans="1:5">
      <c r="A41" s="145" t="s">
        <v>408</v>
      </c>
      <c r="B41" s="145" t="s">
        <v>225</v>
      </c>
      <c r="C41" s="145" t="s">
        <v>155</v>
      </c>
      <c r="D41" s="145" t="s">
        <v>156</v>
      </c>
      <c r="E41" s="145" t="s">
        <v>91</v>
      </c>
    </row>
    <row r="42" spans="1:5">
      <c r="A42" s="145" t="s">
        <v>409</v>
      </c>
      <c r="B42" s="145" t="s">
        <v>225</v>
      </c>
      <c r="C42" s="145" t="s">
        <v>155</v>
      </c>
      <c r="D42" s="145" t="s">
        <v>156</v>
      </c>
      <c r="E42" s="145" t="s">
        <v>91</v>
      </c>
    </row>
    <row r="43" spans="1:5">
      <c r="A43" s="145" t="s">
        <v>410</v>
      </c>
      <c r="B43" s="145" t="s">
        <v>411</v>
      </c>
      <c r="C43" s="145" t="s">
        <v>155</v>
      </c>
      <c r="D43" s="145" t="s">
        <v>156</v>
      </c>
      <c r="E43" s="145" t="s">
        <v>91</v>
      </c>
    </row>
    <row r="44" spans="1:5">
      <c r="A44" s="145" t="s">
        <v>412</v>
      </c>
      <c r="B44" s="145" t="s">
        <v>411</v>
      </c>
      <c r="C44" s="145" t="s">
        <v>155</v>
      </c>
      <c r="D44" s="145" t="s">
        <v>156</v>
      </c>
      <c r="E44" s="145" t="s">
        <v>91</v>
      </c>
    </row>
    <row r="45" spans="1:5">
      <c r="A45" s="145" t="s">
        <v>413</v>
      </c>
      <c r="B45" s="145" t="s">
        <v>86</v>
      </c>
      <c r="C45" s="145" t="s">
        <v>155</v>
      </c>
      <c r="D45" s="145" t="s">
        <v>156</v>
      </c>
      <c r="E45" s="145" t="s">
        <v>91</v>
      </c>
    </row>
    <row r="46" spans="1:5">
      <c r="A46" s="145" t="s">
        <v>414</v>
      </c>
      <c r="B46" s="145" t="s">
        <v>86</v>
      </c>
      <c r="C46" s="145" t="s">
        <v>155</v>
      </c>
      <c r="D46" s="145" t="s">
        <v>156</v>
      </c>
      <c r="E46" s="145" t="s">
        <v>91</v>
      </c>
    </row>
    <row r="47" spans="1:5">
      <c r="A47" s="145" t="s">
        <v>415</v>
      </c>
      <c r="B47" s="145" t="s">
        <v>86</v>
      </c>
      <c r="C47" s="145" t="s">
        <v>155</v>
      </c>
      <c r="D47" s="145" t="s">
        <v>156</v>
      </c>
      <c r="E47" s="145" t="s">
        <v>91</v>
      </c>
    </row>
    <row r="48" spans="1:5">
      <c r="A48" s="145" t="s">
        <v>416</v>
      </c>
      <c r="B48" s="145" t="s">
        <v>86</v>
      </c>
      <c r="C48" s="145" t="s">
        <v>155</v>
      </c>
      <c r="D48" s="145" t="s">
        <v>156</v>
      </c>
      <c r="E48" s="145" t="s">
        <v>91</v>
      </c>
    </row>
    <row r="49" spans="1:5">
      <c r="A49" s="145" t="s">
        <v>417</v>
      </c>
      <c r="B49" s="145" t="s">
        <v>86</v>
      </c>
      <c r="C49" s="145" t="s">
        <v>155</v>
      </c>
      <c r="D49" s="145" t="s">
        <v>156</v>
      </c>
      <c r="E49" s="145" t="s">
        <v>91</v>
      </c>
    </row>
    <row r="50" spans="1:5">
      <c r="A50" s="145" t="s">
        <v>418</v>
      </c>
      <c r="B50" s="145" t="s">
        <v>86</v>
      </c>
      <c r="C50" s="145" t="s">
        <v>155</v>
      </c>
      <c r="D50" s="145" t="s">
        <v>156</v>
      </c>
      <c r="E50" s="145" t="s">
        <v>91</v>
      </c>
    </row>
    <row r="51" spans="1:5">
      <c r="A51" s="145" t="s">
        <v>419</v>
      </c>
      <c r="B51" s="145" t="s">
        <v>225</v>
      </c>
      <c r="C51" s="145" t="s">
        <v>155</v>
      </c>
      <c r="D51" s="145" t="s">
        <v>156</v>
      </c>
      <c r="E51" s="145" t="s">
        <v>91</v>
      </c>
    </row>
    <row r="52" spans="1:5">
      <c r="A52" s="145" t="s">
        <v>420</v>
      </c>
      <c r="B52" s="145" t="s">
        <v>86</v>
      </c>
      <c r="C52" s="145" t="s">
        <v>155</v>
      </c>
      <c r="D52" s="145" t="s">
        <v>156</v>
      </c>
      <c r="E52" s="145" t="s">
        <v>91</v>
      </c>
    </row>
    <row r="53" spans="1:5">
      <c r="A53" s="145" t="s">
        <v>421</v>
      </c>
      <c r="B53" s="145" t="s">
        <v>86</v>
      </c>
      <c r="C53" s="145" t="s">
        <v>155</v>
      </c>
      <c r="D53" s="145" t="s">
        <v>156</v>
      </c>
      <c r="E53" s="145" t="s">
        <v>91</v>
      </c>
    </row>
    <row r="54" spans="1:5">
      <c r="A54" s="145" t="s">
        <v>422</v>
      </c>
      <c r="B54" s="145" t="s">
        <v>225</v>
      </c>
      <c r="C54" s="145" t="s">
        <v>155</v>
      </c>
      <c r="D54" s="145" t="s">
        <v>156</v>
      </c>
      <c r="E54" s="145" t="s">
        <v>91</v>
      </c>
    </row>
    <row r="55" spans="1:5">
      <c r="A55" s="145" t="s">
        <v>423</v>
      </c>
      <c r="B55" s="145" t="s">
        <v>225</v>
      </c>
      <c r="C55" s="145" t="s">
        <v>155</v>
      </c>
      <c r="D55" s="145" t="s">
        <v>156</v>
      </c>
      <c r="E55" s="145" t="s">
        <v>91</v>
      </c>
    </row>
    <row r="56" spans="1:5">
      <c r="A56" s="145" t="s">
        <v>424</v>
      </c>
      <c r="B56" s="145" t="s">
        <v>225</v>
      </c>
      <c r="C56" s="145" t="s">
        <v>155</v>
      </c>
      <c r="D56" s="145" t="s">
        <v>156</v>
      </c>
      <c r="E56" s="145" t="s">
        <v>91</v>
      </c>
    </row>
    <row r="57" spans="1:5">
      <c r="A57" s="145" t="s">
        <v>425</v>
      </c>
      <c r="B57" s="145" t="s">
        <v>86</v>
      </c>
      <c r="C57" s="145" t="s">
        <v>155</v>
      </c>
      <c r="D57" s="145" t="s">
        <v>156</v>
      </c>
      <c r="E57" s="145" t="s">
        <v>91</v>
      </c>
    </row>
    <row r="58" spans="1:5">
      <c r="A58" s="145" t="s">
        <v>426</v>
      </c>
      <c r="B58" s="145" t="s">
        <v>225</v>
      </c>
      <c r="C58" s="145" t="s">
        <v>155</v>
      </c>
      <c r="D58" s="145" t="s">
        <v>156</v>
      </c>
      <c r="E58" s="145" t="s">
        <v>91</v>
      </c>
    </row>
    <row r="59" spans="1:5">
      <c r="A59" s="145" t="s">
        <v>427</v>
      </c>
      <c r="B59" s="145" t="s">
        <v>225</v>
      </c>
      <c r="C59" s="145" t="s">
        <v>155</v>
      </c>
      <c r="D59" s="145" t="s">
        <v>156</v>
      </c>
      <c r="E59" s="145" t="s">
        <v>91</v>
      </c>
    </row>
    <row r="60" spans="1:5">
      <c r="A60" s="145" t="s">
        <v>428</v>
      </c>
      <c r="B60" s="145" t="s">
        <v>86</v>
      </c>
      <c r="C60" s="145" t="s">
        <v>155</v>
      </c>
      <c r="D60" s="145" t="s">
        <v>156</v>
      </c>
      <c r="E60" s="145" t="s">
        <v>91</v>
      </c>
    </row>
    <row r="61" spans="1:5">
      <c r="A61" s="145" t="s">
        <v>429</v>
      </c>
      <c r="B61" s="145" t="s">
        <v>225</v>
      </c>
      <c r="C61" s="145" t="s">
        <v>155</v>
      </c>
      <c r="D61" s="145" t="s">
        <v>156</v>
      </c>
      <c r="E61" s="145" t="s">
        <v>91</v>
      </c>
    </row>
    <row r="62" spans="1:5">
      <c r="A62" s="145" t="s">
        <v>430</v>
      </c>
      <c r="B62" s="145" t="s">
        <v>225</v>
      </c>
      <c r="C62" s="145" t="s">
        <v>155</v>
      </c>
      <c r="D62" s="145" t="s">
        <v>156</v>
      </c>
      <c r="E62" s="145" t="s">
        <v>91</v>
      </c>
    </row>
    <row r="63" spans="1:5">
      <c r="A63" s="145" t="s">
        <v>431</v>
      </c>
      <c r="B63" s="145" t="s">
        <v>225</v>
      </c>
      <c r="C63" s="145" t="s">
        <v>693</v>
      </c>
      <c r="D63" s="145" t="s">
        <v>156</v>
      </c>
      <c r="E63" s="145" t="s">
        <v>91</v>
      </c>
    </row>
    <row r="64" spans="1:5">
      <c r="A64" s="145" t="s">
        <v>432</v>
      </c>
      <c r="B64" s="145" t="s">
        <v>225</v>
      </c>
      <c r="C64" s="145" t="s">
        <v>693</v>
      </c>
      <c r="D64" s="145" t="s">
        <v>156</v>
      </c>
      <c r="E64" s="145" t="s">
        <v>91</v>
      </c>
    </row>
    <row r="65" spans="1:5">
      <c r="A65" s="145" t="s">
        <v>433</v>
      </c>
      <c r="B65" s="145" t="s">
        <v>225</v>
      </c>
      <c r="C65" s="145" t="s">
        <v>693</v>
      </c>
      <c r="D65" s="145" t="s">
        <v>156</v>
      </c>
      <c r="E65" s="145" t="s">
        <v>91</v>
      </c>
    </row>
    <row r="66" spans="1:5">
      <c r="A66" s="145" t="s">
        <v>434</v>
      </c>
      <c r="B66" s="145" t="s">
        <v>225</v>
      </c>
      <c r="C66" s="145" t="s">
        <v>693</v>
      </c>
      <c r="D66" s="145" t="s">
        <v>156</v>
      </c>
      <c r="E66" s="145" t="s">
        <v>91</v>
      </c>
    </row>
    <row r="67" spans="1:5">
      <c r="A67" s="145" t="s">
        <v>435</v>
      </c>
      <c r="B67" s="145" t="s">
        <v>225</v>
      </c>
      <c r="C67" s="145" t="s">
        <v>693</v>
      </c>
      <c r="D67" s="145" t="s">
        <v>156</v>
      </c>
      <c r="E67" s="145" t="s">
        <v>91</v>
      </c>
    </row>
    <row r="68" spans="1:5">
      <c r="A68" s="145" t="s">
        <v>436</v>
      </c>
      <c r="B68" s="145" t="s">
        <v>225</v>
      </c>
      <c r="C68" s="145" t="s">
        <v>693</v>
      </c>
      <c r="D68" s="145" t="s">
        <v>156</v>
      </c>
      <c r="E68" s="145" t="s">
        <v>91</v>
      </c>
    </row>
    <row r="69" spans="1:5">
      <c r="A69" s="145" t="s">
        <v>437</v>
      </c>
      <c r="B69" s="145" t="s">
        <v>225</v>
      </c>
      <c r="C69" s="145" t="s">
        <v>693</v>
      </c>
      <c r="D69" s="145" t="s">
        <v>156</v>
      </c>
      <c r="E69" s="145" t="s">
        <v>91</v>
      </c>
    </row>
    <row r="70" spans="1:5">
      <c r="A70" s="145" t="s">
        <v>438</v>
      </c>
      <c r="B70" s="145" t="s">
        <v>225</v>
      </c>
      <c r="C70" s="145" t="s">
        <v>693</v>
      </c>
      <c r="D70" s="145" t="s">
        <v>156</v>
      </c>
      <c r="E70" s="145" t="s">
        <v>91</v>
      </c>
    </row>
    <row r="71" spans="1:5">
      <c r="A71" s="145" t="s">
        <v>439</v>
      </c>
      <c r="B71" s="145" t="s">
        <v>225</v>
      </c>
      <c r="C71" s="145" t="s">
        <v>693</v>
      </c>
      <c r="D71" s="145" t="s">
        <v>156</v>
      </c>
      <c r="E71" s="145" t="s">
        <v>91</v>
      </c>
    </row>
    <row r="72" spans="1:5">
      <c r="A72" s="145" t="s">
        <v>440</v>
      </c>
      <c r="B72" s="145" t="s">
        <v>225</v>
      </c>
      <c r="C72" s="145" t="s">
        <v>693</v>
      </c>
      <c r="D72" s="145" t="s">
        <v>156</v>
      </c>
      <c r="E72" s="145" t="s">
        <v>91</v>
      </c>
    </row>
    <row r="73" spans="1:5">
      <c r="A73" s="145" t="s">
        <v>441</v>
      </c>
      <c r="B73" s="145" t="s">
        <v>225</v>
      </c>
      <c r="C73" s="145" t="s">
        <v>693</v>
      </c>
      <c r="D73" s="145" t="s">
        <v>156</v>
      </c>
      <c r="E73" s="145" t="s">
        <v>91</v>
      </c>
    </row>
    <row r="74" spans="1:5">
      <c r="A74" s="145" t="s">
        <v>442</v>
      </c>
      <c r="B74" s="145" t="s">
        <v>225</v>
      </c>
      <c r="C74" s="145" t="s">
        <v>693</v>
      </c>
      <c r="D74" s="145" t="s">
        <v>156</v>
      </c>
      <c r="E74" s="145" t="s">
        <v>91</v>
      </c>
    </row>
    <row r="75" spans="1:5">
      <c r="A75" s="145" t="s">
        <v>443</v>
      </c>
      <c r="B75" s="145" t="s">
        <v>225</v>
      </c>
      <c r="C75" s="145" t="s">
        <v>693</v>
      </c>
      <c r="D75" s="145" t="s">
        <v>156</v>
      </c>
      <c r="E75" s="145" t="s">
        <v>91</v>
      </c>
    </row>
    <row r="76" spans="1:5">
      <c r="A76" s="145" t="s">
        <v>444</v>
      </c>
      <c r="B76" s="145" t="s">
        <v>225</v>
      </c>
      <c r="C76" s="145" t="s">
        <v>693</v>
      </c>
      <c r="D76" s="145" t="s">
        <v>156</v>
      </c>
      <c r="E76" s="145" t="s">
        <v>91</v>
      </c>
    </row>
    <row r="77" spans="1:5">
      <c r="A77" s="145" t="s">
        <v>445</v>
      </c>
      <c r="B77" s="145" t="s">
        <v>225</v>
      </c>
      <c r="C77" s="145" t="s">
        <v>693</v>
      </c>
      <c r="D77" s="145" t="s">
        <v>156</v>
      </c>
      <c r="E77" s="145" t="s">
        <v>91</v>
      </c>
    </row>
    <row r="78" spans="1:5">
      <c r="A78" s="145" t="s">
        <v>446</v>
      </c>
      <c r="B78" s="145" t="s">
        <v>225</v>
      </c>
      <c r="C78" s="145" t="s">
        <v>693</v>
      </c>
      <c r="D78" s="145" t="s">
        <v>156</v>
      </c>
      <c r="E78" s="145" t="s">
        <v>91</v>
      </c>
    </row>
    <row r="79" spans="1:5">
      <c r="A79" s="145" t="s">
        <v>447</v>
      </c>
      <c r="B79" s="145" t="s">
        <v>225</v>
      </c>
      <c r="C79" s="145" t="s">
        <v>693</v>
      </c>
      <c r="D79" s="145" t="s">
        <v>156</v>
      </c>
      <c r="E79" s="145" t="s">
        <v>91</v>
      </c>
    </row>
    <row r="80" spans="1:5">
      <c r="A80" s="145" t="s">
        <v>448</v>
      </c>
      <c r="B80" s="145" t="s">
        <v>225</v>
      </c>
      <c r="C80" s="145" t="s">
        <v>693</v>
      </c>
      <c r="D80" s="145" t="s">
        <v>156</v>
      </c>
      <c r="E80" s="145" t="s">
        <v>91</v>
      </c>
    </row>
    <row r="81" spans="1:5">
      <c r="A81" s="145" t="s">
        <v>449</v>
      </c>
      <c r="B81" s="145" t="s">
        <v>225</v>
      </c>
      <c r="C81" s="145" t="s">
        <v>693</v>
      </c>
      <c r="D81" s="145" t="s">
        <v>156</v>
      </c>
      <c r="E81" s="145" t="s">
        <v>91</v>
      </c>
    </row>
    <row r="82" spans="1:5">
      <c r="A82" s="145" t="s">
        <v>450</v>
      </c>
      <c r="B82" s="145" t="s">
        <v>225</v>
      </c>
      <c r="C82" s="145" t="s">
        <v>693</v>
      </c>
      <c r="D82" s="145" t="s">
        <v>156</v>
      </c>
      <c r="E82" s="145" t="s">
        <v>91</v>
      </c>
    </row>
    <row r="83" spans="1:5">
      <c r="A83" s="145" t="s">
        <v>451</v>
      </c>
      <c r="B83" s="145" t="s">
        <v>225</v>
      </c>
      <c r="C83" s="145" t="s">
        <v>693</v>
      </c>
      <c r="D83" s="145" t="s">
        <v>156</v>
      </c>
      <c r="E83" s="145" t="s">
        <v>91</v>
      </c>
    </row>
    <row r="84" spans="1:5">
      <c r="A84" s="145" t="s">
        <v>452</v>
      </c>
      <c r="B84" s="145" t="s">
        <v>86</v>
      </c>
      <c r="C84" s="145" t="s">
        <v>215</v>
      </c>
      <c r="D84" s="145" t="s">
        <v>107</v>
      </c>
      <c r="E84" s="145" t="s">
        <v>108</v>
      </c>
    </row>
    <row r="85" spans="1:5">
      <c r="A85" s="145" t="s">
        <v>453</v>
      </c>
      <c r="B85" s="145" t="s">
        <v>86</v>
      </c>
      <c r="C85" s="145" t="s">
        <v>215</v>
      </c>
      <c r="D85" s="145" t="s">
        <v>107</v>
      </c>
      <c r="E85" s="145" t="s">
        <v>108</v>
      </c>
    </row>
    <row r="86" spans="1:5">
      <c r="A86" s="145" t="s">
        <v>454</v>
      </c>
      <c r="B86" s="145" t="s">
        <v>86</v>
      </c>
      <c r="C86" s="145" t="s">
        <v>215</v>
      </c>
      <c r="D86" s="145" t="s">
        <v>107</v>
      </c>
      <c r="E86" s="145" t="s">
        <v>108</v>
      </c>
    </row>
    <row r="87" spans="1:5">
      <c r="A87" s="145" t="s">
        <v>455</v>
      </c>
      <c r="B87" s="145" t="s">
        <v>86</v>
      </c>
      <c r="C87" s="145" t="s">
        <v>215</v>
      </c>
      <c r="D87" s="145" t="s">
        <v>107</v>
      </c>
      <c r="E87" s="145" t="s">
        <v>108</v>
      </c>
    </row>
    <row r="88" spans="1:5">
      <c r="A88" s="145" t="s">
        <v>456</v>
      </c>
      <c r="B88" s="145" t="s">
        <v>86</v>
      </c>
      <c r="C88" s="145" t="s">
        <v>215</v>
      </c>
      <c r="D88" s="145" t="s">
        <v>107</v>
      </c>
      <c r="E88" s="145" t="s">
        <v>108</v>
      </c>
    </row>
    <row r="89" spans="1:5">
      <c r="A89" s="145" t="s">
        <v>457</v>
      </c>
      <c r="B89" s="145" t="s">
        <v>86</v>
      </c>
      <c r="C89" s="145" t="s">
        <v>215</v>
      </c>
      <c r="D89" s="145" t="s">
        <v>107</v>
      </c>
      <c r="E89" s="145" t="s">
        <v>108</v>
      </c>
    </row>
    <row r="90" spans="1:5">
      <c r="A90" s="145" t="s">
        <v>458</v>
      </c>
      <c r="B90" s="145" t="s">
        <v>86</v>
      </c>
      <c r="C90" s="145" t="s">
        <v>215</v>
      </c>
      <c r="D90" s="145" t="s">
        <v>107</v>
      </c>
      <c r="E90" s="145" t="s">
        <v>108</v>
      </c>
    </row>
    <row r="91" spans="1:5">
      <c r="A91" s="145" t="s">
        <v>459</v>
      </c>
      <c r="B91" s="145" t="s">
        <v>86</v>
      </c>
      <c r="C91" s="145" t="s">
        <v>215</v>
      </c>
      <c r="D91" s="145" t="s">
        <v>107</v>
      </c>
      <c r="E91" s="145" t="s">
        <v>108</v>
      </c>
    </row>
    <row r="92" spans="1:5">
      <c r="A92" s="145" t="s">
        <v>460</v>
      </c>
      <c r="B92" s="145" t="s">
        <v>86</v>
      </c>
      <c r="C92" s="145" t="s">
        <v>215</v>
      </c>
      <c r="D92" s="145" t="s">
        <v>107</v>
      </c>
      <c r="E92" s="145" t="s">
        <v>108</v>
      </c>
    </row>
    <row r="93" spans="1:5">
      <c r="A93" s="145" t="s">
        <v>461</v>
      </c>
      <c r="B93" s="145" t="s">
        <v>86</v>
      </c>
      <c r="C93" s="145" t="s">
        <v>215</v>
      </c>
      <c r="D93" s="145" t="s">
        <v>107</v>
      </c>
      <c r="E93" s="145" t="s">
        <v>108</v>
      </c>
    </row>
    <row r="94" spans="1:5">
      <c r="A94" s="145" t="s">
        <v>462</v>
      </c>
      <c r="B94" s="145" t="s">
        <v>86</v>
      </c>
      <c r="C94" s="145" t="s">
        <v>215</v>
      </c>
      <c r="D94" s="145" t="s">
        <v>107</v>
      </c>
      <c r="E94" s="145" t="s">
        <v>108</v>
      </c>
    </row>
    <row r="95" spans="1:5">
      <c r="A95" s="145" t="s">
        <v>463</v>
      </c>
      <c r="B95" s="145" t="s">
        <v>86</v>
      </c>
      <c r="C95" s="145" t="s">
        <v>215</v>
      </c>
      <c r="D95" s="145" t="s">
        <v>107</v>
      </c>
      <c r="E95" s="145" t="s">
        <v>108</v>
      </c>
    </row>
    <row r="96" spans="1:5">
      <c r="A96" s="145" t="s">
        <v>464</v>
      </c>
      <c r="B96" s="145" t="s">
        <v>86</v>
      </c>
      <c r="C96" s="145" t="s">
        <v>215</v>
      </c>
      <c r="D96" s="145" t="s">
        <v>107</v>
      </c>
      <c r="E96" s="145" t="s">
        <v>108</v>
      </c>
    </row>
    <row r="97" spans="1:5">
      <c r="A97" s="145" t="s">
        <v>465</v>
      </c>
      <c r="B97" s="145" t="s">
        <v>86</v>
      </c>
      <c r="C97" s="145" t="s">
        <v>215</v>
      </c>
      <c r="D97" s="145" t="s">
        <v>107</v>
      </c>
      <c r="E97" s="145" t="s">
        <v>108</v>
      </c>
    </row>
    <row r="98" spans="1:5">
      <c r="A98" s="145" t="s">
        <v>466</v>
      </c>
      <c r="B98" s="145" t="s">
        <v>86</v>
      </c>
      <c r="C98" s="145" t="s">
        <v>215</v>
      </c>
      <c r="D98" s="145" t="s">
        <v>107</v>
      </c>
      <c r="E98" s="145" t="s">
        <v>108</v>
      </c>
    </row>
    <row r="99" spans="1:5">
      <c r="A99" s="145" t="s">
        <v>467</v>
      </c>
      <c r="B99" s="145" t="s">
        <v>86</v>
      </c>
      <c r="C99" s="145" t="s">
        <v>215</v>
      </c>
      <c r="D99" s="145" t="s">
        <v>107</v>
      </c>
      <c r="E99" s="145" t="s">
        <v>108</v>
      </c>
    </row>
    <row r="100" spans="1:5">
      <c r="A100" s="145" t="s">
        <v>468</v>
      </c>
      <c r="B100" s="145" t="s">
        <v>86</v>
      </c>
      <c r="C100" s="145" t="s">
        <v>215</v>
      </c>
      <c r="D100" s="145" t="s">
        <v>107</v>
      </c>
      <c r="E100" s="145" t="s">
        <v>108</v>
      </c>
    </row>
    <row r="101" spans="1:5">
      <c r="A101" s="145" t="s">
        <v>469</v>
      </c>
      <c r="B101" s="145" t="s">
        <v>86</v>
      </c>
      <c r="C101" s="145" t="s">
        <v>215</v>
      </c>
      <c r="D101" s="145" t="s">
        <v>107</v>
      </c>
      <c r="E101" s="145" t="s">
        <v>108</v>
      </c>
    </row>
    <row r="102" spans="1:5">
      <c r="A102" s="145" t="s">
        <v>470</v>
      </c>
      <c r="B102" s="145" t="s">
        <v>86</v>
      </c>
      <c r="C102" s="145" t="s">
        <v>215</v>
      </c>
      <c r="D102" s="145" t="s">
        <v>107</v>
      </c>
      <c r="E102" s="145" t="s">
        <v>108</v>
      </c>
    </row>
    <row r="103" spans="1:5">
      <c r="A103" s="145" t="s">
        <v>471</v>
      </c>
      <c r="B103" s="145" t="s">
        <v>86</v>
      </c>
      <c r="C103" s="145" t="s">
        <v>215</v>
      </c>
      <c r="D103" s="145" t="s">
        <v>107</v>
      </c>
      <c r="E103" s="145" t="s">
        <v>108</v>
      </c>
    </row>
    <row r="104" spans="1:5">
      <c r="A104" s="145" t="s">
        <v>472</v>
      </c>
      <c r="B104" s="145" t="s">
        <v>86</v>
      </c>
      <c r="C104" s="145" t="s">
        <v>216</v>
      </c>
      <c r="D104" s="145" t="s">
        <v>107</v>
      </c>
      <c r="E104" s="145" t="s">
        <v>108</v>
      </c>
    </row>
    <row r="105" spans="1:5">
      <c r="A105" s="145" t="s">
        <v>473</v>
      </c>
      <c r="B105" s="145" t="s">
        <v>86</v>
      </c>
      <c r="C105" s="145" t="s">
        <v>216</v>
      </c>
      <c r="D105" s="145" t="s">
        <v>107</v>
      </c>
      <c r="E105" s="145" t="s">
        <v>108</v>
      </c>
    </row>
    <row r="106" spans="1:5">
      <c r="A106" s="145" t="s">
        <v>474</v>
      </c>
      <c r="B106" s="145" t="s">
        <v>86</v>
      </c>
      <c r="C106" s="145" t="s">
        <v>216</v>
      </c>
      <c r="D106" s="145" t="s">
        <v>107</v>
      </c>
      <c r="E106" s="145" t="s">
        <v>108</v>
      </c>
    </row>
    <row r="107" spans="1:5">
      <c r="A107" s="145" t="s">
        <v>475</v>
      </c>
      <c r="B107" s="145" t="s">
        <v>86</v>
      </c>
      <c r="C107" s="145" t="s">
        <v>216</v>
      </c>
      <c r="D107" s="145" t="s">
        <v>107</v>
      </c>
      <c r="E107" s="145" t="s">
        <v>108</v>
      </c>
    </row>
    <row r="108" spans="1:5">
      <c r="A108" s="145" t="s">
        <v>476</v>
      </c>
      <c r="B108" s="145" t="s">
        <v>86</v>
      </c>
      <c r="C108" s="145" t="s">
        <v>216</v>
      </c>
      <c r="D108" s="145" t="s">
        <v>107</v>
      </c>
      <c r="E108" s="145" t="s">
        <v>108</v>
      </c>
    </row>
    <row r="109" spans="1:5">
      <c r="A109" s="145" t="s">
        <v>477</v>
      </c>
      <c r="B109" s="145" t="s">
        <v>86</v>
      </c>
      <c r="C109" s="145" t="s">
        <v>216</v>
      </c>
      <c r="D109" s="145" t="s">
        <v>107</v>
      </c>
      <c r="E109" s="145" t="s">
        <v>108</v>
      </c>
    </row>
    <row r="110" spans="1:5">
      <c r="A110" s="145" t="s">
        <v>478</v>
      </c>
      <c r="B110" s="145" t="s">
        <v>86</v>
      </c>
      <c r="C110" s="145" t="s">
        <v>216</v>
      </c>
      <c r="D110" s="145" t="s">
        <v>107</v>
      </c>
      <c r="E110" s="145" t="s">
        <v>108</v>
      </c>
    </row>
    <row r="111" spans="1:5">
      <c r="A111" s="145" t="s">
        <v>479</v>
      </c>
      <c r="B111" s="145" t="s">
        <v>225</v>
      </c>
      <c r="C111" s="145" t="s">
        <v>217</v>
      </c>
      <c r="D111" s="145" t="s">
        <v>152</v>
      </c>
      <c r="E111" s="145" t="s">
        <v>91</v>
      </c>
    </row>
    <row r="112" spans="1:5">
      <c r="A112" s="145" t="s">
        <v>480</v>
      </c>
      <c r="B112" s="145" t="s">
        <v>225</v>
      </c>
      <c r="C112" s="145" t="s">
        <v>217</v>
      </c>
      <c r="D112" s="145" t="s">
        <v>152</v>
      </c>
      <c r="E112" s="145" t="s">
        <v>91</v>
      </c>
    </row>
    <row r="113" spans="1:5">
      <c r="A113" s="145" t="s">
        <v>481</v>
      </c>
      <c r="B113" s="145" t="s">
        <v>225</v>
      </c>
      <c r="C113" s="145" t="s">
        <v>217</v>
      </c>
      <c r="D113" s="145" t="s">
        <v>152</v>
      </c>
      <c r="E113" s="145" t="s">
        <v>91</v>
      </c>
    </row>
    <row r="114" spans="1:5">
      <c r="A114" s="145" t="s">
        <v>482</v>
      </c>
      <c r="B114" s="145" t="s">
        <v>86</v>
      </c>
      <c r="C114" s="145" t="s">
        <v>217</v>
      </c>
      <c r="D114" s="145" t="s">
        <v>152</v>
      </c>
      <c r="E114" s="145" t="s">
        <v>91</v>
      </c>
    </row>
    <row r="115" spans="1:5">
      <c r="A115" s="145" t="s">
        <v>483</v>
      </c>
      <c r="B115" s="145" t="s">
        <v>86</v>
      </c>
      <c r="C115" s="145" t="s">
        <v>217</v>
      </c>
      <c r="D115" s="145" t="s">
        <v>152</v>
      </c>
      <c r="E115" s="145" t="s">
        <v>91</v>
      </c>
    </row>
    <row r="116" spans="1:5">
      <c r="A116" s="145" t="s">
        <v>484</v>
      </c>
      <c r="B116" s="145" t="s">
        <v>86</v>
      </c>
      <c r="C116" s="145" t="s">
        <v>217</v>
      </c>
      <c r="D116" s="145" t="s">
        <v>152</v>
      </c>
      <c r="E116" s="145" t="s">
        <v>91</v>
      </c>
    </row>
    <row r="117" spans="1:5">
      <c r="A117" s="145" t="s">
        <v>485</v>
      </c>
      <c r="B117" s="145" t="s">
        <v>86</v>
      </c>
      <c r="C117" s="145" t="s">
        <v>217</v>
      </c>
      <c r="D117" s="145" t="s">
        <v>152</v>
      </c>
      <c r="E117" s="145" t="s">
        <v>91</v>
      </c>
    </row>
    <row r="118" spans="1:5">
      <c r="A118" s="145" t="s">
        <v>486</v>
      </c>
      <c r="B118" s="145" t="s">
        <v>86</v>
      </c>
      <c r="C118" s="145" t="s">
        <v>217</v>
      </c>
      <c r="D118" s="145" t="s">
        <v>152</v>
      </c>
      <c r="E118" s="145" t="s">
        <v>91</v>
      </c>
    </row>
    <row r="119" spans="1:5">
      <c r="A119" s="145" t="s">
        <v>487</v>
      </c>
      <c r="B119" s="145" t="s">
        <v>86</v>
      </c>
      <c r="C119" s="145" t="s">
        <v>217</v>
      </c>
      <c r="D119" s="145" t="s">
        <v>152</v>
      </c>
      <c r="E119" s="145" t="s">
        <v>91</v>
      </c>
    </row>
    <row r="120" spans="1:5">
      <c r="A120" s="145" t="s">
        <v>488</v>
      </c>
      <c r="B120" s="145" t="s">
        <v>225</v>
      </c>
      <c r="C120" s="145" t="s">
        <v>217</v>
      </c>
      <c r="D120" s="145" t="s">
        <v>152</v>
      </c>
      <c r="E120" s="145" t="s">
        <v>91</v>
      </c>
    </row>
    <row r="121" spans="1:5">
      <c r="A121" s="145" t="s">
        <v>489</v>
      </c>
      <c r="B121" s="145" t="s">
        <v>225</v>
      </c>
      <c r="C121" s="145" t="s">
        <v>217</v>
      </c>
      <c r="D121" s="145" t="s">
        <v>152</v>
      </c>
      <c r="E121" s="145" t="s">
        <v>91</v>
      </c>
    </row>
    <row r="122" spans="1:5">
      <c r="A122" s="145" t="s">
        <v>490</v>
      </c>
      <c r="B122" s="145" t="s">
        <v>225</v>
      </c>
      <c r="C122" s="145" t="s">
        <v>217</v>
      </c>
      <c r="D122" s="145" t="s">
        <v>152</v>
      </c>
      <c r="E122" s="145" t="s">
        <v>91</v>
      </c>
    </row>
    <row r="123" spans="1:5">
      <c r="A123" s="145" t="s">
        <v>492</v>
      </c>
      <c r="B123" s="145" t="s">
        <v>225</v>
      </c>
      <c r="C123" s="145" t="s">
        <v>219</v>
      </c>
      <c r="D123" s="145" t="s">
        <v>156</v>
      </c>
      <c r="E123" s="145" t="s">
        <v>91</v>
      </c>
    </row>
    <row r="124" spans="1:5">
      <c r="A124" s="145" t="s">
        <v>493</v>
      </c>
      <c r="B124" s="145" t="s">
        <v>225</v>
      </c>
      <c r="C124" s="145" t="s">
        <v>219</v>
      </c>
      <c r="D124" s="145" t="s">
        <v>156</v>
      </c>
      <c r="E124" s="145" t="s">
        <v>91</v>
      </c>
    </row>
    <row r="125" spans="1:5">
      <c r="A125" s="145" t="s">
        <v>494</v>
      </c>
      <c r="B125" s="145" t="s">
        <v>225</v>
      </c>
      <c r="C125" s="145" t="s">
        <v>219</v>
      </c>
      <c r="D125" s="145" t="s">
        <v>156</v>
      </c>
      <c r="E125" s="145" t="s">
        <v>91</v>
      </c>
    </row>
    <row r="126" spans="1:5">
      <c r="A126" s="145" t="s">
        <v>495</v>
      </c>
      <c r="B126" s="145" t="s">
        <v>225</v>
      </c>
      <c r="C126" s="145" t="s">
        <v>219</v>
      </c>
      <c r="D126" s="145" t="s">
        <v>156</v>
      </c>
      <c r="E126" s="145" t="s">
        <v>91</v>
      </c>
    </row>
    <row r="127" spans="1:5">
      <c r="A127" s="145" t="s">
        <v>496</v>
      </c>
      <c r="B127" s="145" t="s">
        <v>225</v>
      </c>
      <c r="C127" s="145" t="s">
        <v>219</v>
      </c>
      <c r="D127" s="145" t="s">
        <v>156</v>
      </c>
      <c r="E127" s="145" t="s">
        <v>91</v>
      </c>
    </row>
    <row r="128" spans="1:5">
      <c r="A128" s="145" t="s">
        <v>497</v>
      </c>
      <c r="B128" s="145" t="s">
        <v>86</v>
      </c>
      <c r="C128" s="145" t="s">
        <v>219</v>
      </c>
      <c r="D128" s="145" t="s">
        <v>156</v>
      </c>
      <c r="E128" s="145" t="s">
        <v>91</v>
      </c>
    </row>
    <row r="129" spans="1:5">
      <c r="A129" s="145" t="s">
        <v>498</v>
      </c>
      <c r="B129" s="145" t="s">
        <v>86</v>
      </c>
      <c r="C129" s="145" t="s">
        <v>219</v>
      </c>
      <c r="D129" s="145" t="s">
        <v>156</v>
      </c>
      <c r="E129" s="145" t="s">
        <v>91</v>
      </c>
    </row>
    <row r="130" spans="1:5">
      <c r="A130" s="145" t="s">
        <v>499</v>
      </c>
      <c r="B130" s="145" t="s">
        <v>86</v>
      </c>
      <c r="C130" s="145" t="s">
        <v>219</v>
      </c>
      <c r="D130" s="145" t="s">
        <v>156</v>
      </c>
      <c r="E130" s="145" t="s">
        <v>91</v>
      </c>
    </row>
    <row r="131" spans="1:5">
      <c r="A131" s="145" t="s">
        <v>500</v>
      </c>
      <c r="B131" s="145" t="s">
        <v>86</v>
      </c>
      <c r="C131" s="145" t="s">
        <v>219</v>
      </c>
      <c r="D131" s="145" t="s">
        <v>156</v>
      </c>
      <c r="E131" s="145" t="s">
        <v>91</v>
      </c>
    </row>
    <row r="132" spans="1:5">
      <c r="A132" s="145" t="s">
        <v>501</v>
      </c>
      <c r="B132" s="145" t="s">
        <v>86</v>
      </c>
      <c r="C132" s="145" t="s">
        <v>219</v>
      </c>
      <c r="D132" s="145" t="s">
        <v>156</v>
      </c>
      <c r="E132" s="145" t="s">
        <v>91</v>
      </c>
    </row>
    <row r="133" spans="1:5">
      <c r="A133" s="145" t="s">
        <v>502</v>
      </c>
      <c r="B133" s="145" t="s">
        <v>86</v>
      </c>
      <c r="C133" s="145" t="s">
        <v>219</v>
      </c>
      <c r="D133" s="145" t="s">
        <v>156</v>
      </c>
      <c r="E133" s="145" t="s">
        <v>91</v>
      </c>
    </row>
    <row r="134" spans="1:5">
      <c r="A134" s="145" t="s">
        <v>503</v>
      </c>
      <c r="B134" s="145" t="s">
        <v>225</v>
      </c>
      <c r="C134" s="145" t="s">
        <v>219</v>
      </c>
      <c r="D134" s="145" t="s">
        <v>156</v>
      </c>
      <c r="E134" s="145" t="s">
        <v>91</v>
      </c>
    </row>
    <row r="135" spans="1:5">
      <c r="A135" s="145" t="s">
        <v>504</v>
      </c>
      <c r="B135" s="145" t="s">
        <v>86</v>
      </c>
      <c r="C135" s="145" t="s">
        <v>219</v>
      </c>
      <c r="D135" s="145" t="s">
        <v>156</v>
      </c>
      <c r="E135" s="145" t="s">
        <v>91</v>
      </c>
    </row>
    <row r="136" spans="1:5">
      <c r="A136" s="145" t="s">
        <v>505</v>
      </c>
      <c r="B136" s="145" t="s">
        <v>225</v>
      </c>
      <c r="C136" s="145" t="s">
        <v>219</v>
      </c>
      <c r="D136" s="145" t="s">
        <v>156</v>
      </c>
      <c r="E136" s="145" t="s">
        <v>91</v>
      </c>
    </row>
    <row r="137" spans="1:5">
      <c r="A137" s="145" t="s">
        <v>506</v>
      </c>
      <c r="B137" s="145" t="s">
        <v>86</v>
      </c>
      <c r="C137" s="145" t="s">
        <v>219</v>
      </c>
      <c r="D137" s="145" t="s">
        <v>156</v>
      </c>
      <c r="E137" s="145" t="s">
        <v>91</v>
      </c>
    </row>
    <row r="138" spans="1:5">
      <c r="A138" s="145" t="s">
        <v>507</v>
      </c>
      <c r="B138" s="145" t="s">
        <v>86</v>
      </c>
      <c r="C138" s="145" t="s">
        <v>219</v>
      </c>
      <c r="D138" s="145" t="s">
        <v>156</v>
      </c>
      <c r="E138" s="145" t="s">
        <v>91</v>
      </c>
    </row>
    <row r="139" spans="1:5">
      <c r="A139" s="145" t="s">
        <v>508</v>
      </c>
      <c r="B139" s="145" t="s">
        <v>86</v>
      </c>
      <c r="C139" s="145" t="s">
        <v>219</v>
      </c>
      <c r="D139" s="145" t="s">
        <v>156</v>
      </c>
      <c r="E139" s="145" t="s">
        <v>91</v>
      </c>
    </row>
    <row r="140" spans="1:5">
      <c r="A140" s="145" t="s">
        <v>509</v>
      </c>
      <c r="B140" s="145" t="s">
        <v>225</v>
      </c>
      <c r="C140" s="145" t="s">
        <v>219</v>
      </c>
      <c r="D140" s="145" t="s">
        <v>156</v>
      </c>
      <c r="E140" s="145" t="s">
        <v>91</v>
      </c>
    </row>
    <row r="141" spans="1:5">
      <c r="A141" s="145" t="s">
        <v>510</v>
      </c>
      <c r="B141" s="145" t="s">
        <v>225</v>
      </c>
      <c r="C141" s="145" t="s">
        <v>219</v>
      </c>
      <c r="D141" s="145" t="s">
        <v>156</v>
      </c>
      <c r="E141" s="145" t="s">
        <v>91</v>
      </c>
    </row>
    <row r="142" spans="1:5">
      <c r="A142" s="145" t="s">
        <v>511</v>
      </c>
      <c r="B142" s="145" t="s">
        <v>86</v>
      </c>
      <c r="C142" s="145" t="s">
        <v>219</v>
      </c>
      <c r="D142" s="145" t="s">
        <v>156</v>
      </c>
      <c r="E142" s="145" t="s">
        <v>91</v>
      </c>
    </row>
    <row r="143" spans="1:5">
      <c r="A143" s="145" t="s">
        <v>512</v>
      </c>
      <c r="B143" s="145" t="s">
        <v>225</v>
      </c>
      <c r="C143" s="145" t="s">
        <v>219</v>
      </c>
      <c r="D143" s="145" t="s">
        <v>156</v>
      </c>
      <c r="E143" s="145" t="s">
        <v>91</v>
      </c>
    </row>
    <row r="144" spans="1:5">
      <c r="A144" s="145" t="s">
        <v>513</v>
      </c>
      <c r="B144" s="145" t="s">
        <v>86</v>
      </c>
      <c r="C144" s="145" t="s">
        <v>219</v>
      </c>
      <c r="D144" s="145" t="s">
        <v>156</v>
      </c>
      <c r="E144" s="145" t="s">
        <v>91</v>
      </c>
    </row>
    <row r="145" spans="1:5">
      <c r="A145" s="145" t="s">
        <v>514</v>
      </c>
      <c r="B145" s="145" t="s">
        <v>225</v>
      </c>
      <c r="C145" s="145" t="s">
        <v>219</v>
      </c>
      <c r="D145" s="145" t="s">
        <v>156</v>
      </c>
      <c r="E145" s="145" t="s">
        <v>91</v>
      </c>
    </row>
    <row r="146" spans="1:5">
      <c r="A146" s="145" t="s">
        <v>515</v>
      </c>
      <c r="B146" s="145" t="s">
        <v>225</v>
      </c>
      <c r="C146" s="145" t="s">
        <v>219</v>
      </c>
      <c r="D146" s="145" t="s">
        <v>156</v>
      </c>
      <c r="E146" s="145" t="s">
        <v>91</v>
      </c>
    </row>
    <row r="147" spans="1:5">
      <c r="A147" s="145" t="s">
        <v>516</v>
      </c>
      <c r="B147" s="145" t="s">
        <v>225</v>
      </c>
      <c r="C147" s="145" t="s">
        <v>219</v>
      </c>
      <c r="D147" s="145" t="s">
        <v>156</v>
      </c>
      <c r="E147" s="145" t="s">
        <v>91</v>
      </c>
    </row>
    <row r="148" spans="1:5">
      <c r="A148" s="145" t="s">
        <v>517</v>
      </c>
      <c r="B148" s="145" t="s">
        <v>225</v>
      </c>
      <c r="C148" s="145" t="s">
        <v>219</v>
      </c>
      <c r="D148" s="145" t="s">
        <v>156</v>
      </c>
      <c r="E148" s="145" t="s">
        <v>91</v>
      </c>
    </row>
    <row r="149" spans="1:5">
      <c r="A149" s="145" t="s">
        <v>518</v>
      </c>
      <c r="B149" s="145" t="s">
        <v>225</v>
      </c>
      <c r="C149" s="145" t="s">
        <v>219</v>
      </c>
      <c r="D149" s="145" t="s">
        <v>156</v>
      </c>
      <c r="E149" s="145" t="s">
        <v>91</v>
      </c>
    </row>
    <row r="150" spans="1:5">
      <c r="A150" s="145" t="s">
        <v>519</v>
      </c>
      <c r="B150" s="145" t="s">
        <v>172</v>
      </c>
      <c r="C150" s="145" t="s">
        <v>219</v>
      </c>
      <c r="D150" s="145" t="s">
        <v>156</v>
      </c>
      <c r="E150" s="145" t="s">
        <v>91</v>
      </c>
    </row>
    <row r="151" spans="1:5">
      <c r="A151" s="145" t="s">
        <v>520</v>
      </c>
      <c r="B151" s="145" t="s">
        <v>225</v>
      </c>
      <c r="C151" s="145" t="s">
        <v>219</v>
      </c>
      <c r="D151" s="145" t="s">
        <v>156</v>
      </c>
      <c r="E151" s="145" t="s">
        <v>91</v>
      </c>
    </row>
    <row r="152" spans="1:5">
      <c r="A152" s="145" t="s">
        <v>521</v>
      </c>
      <c r="B152" s="145" t="s">
        <v>225</v>
      </c>
      <c r="C152" s="145" t="s">
        <v>219</v>
      </c>
      <c r="D152" s="145" t="s">
        <v>156</v>
      </c>
      <c r="E152" s="145" t="s">
        <v>91</v>
      </c>
    </row>
    <row r="153" spans="1:5">
      <c r="A153" s="145" t="s">
        <v>522</v>
      </c>
      <c r="B153" s="145" t="s">
        <v>225</v>
      </c>
      <c r="C153" s="145" t="s">
        <v>219</v>
      </c>
      <c r="D153" s="145" t="s">
        <v>156</v>
      </c>
      <c r="E153" s="145" t="s">
        <v>91</v>
      </c>
    </row>
    <row r="154" spans="1:5">
      <c r="A154" s="145" t="s">
        <v>523</v>
      </c>
      <c r="B154" s="145" t="s">
        <v>225</v>
      </c>
      <c r="C154" s="145" t="s">
        <v>219</v>
      </c>
      <c r="D154" s="145" t="s">
        <v>156</v>
      </c>
      <c r="E154" s="145" t="s">
        <v>91</v>
      </c>
    </row>
    <row r="155" spans="1:5">
      <c r="A155" s="145" t="s">
        <v>524</v>
      </c>
      <c r="B155" s="145" t="s">
        <v>225</v>
      </c>
      <c r="C155" s="145" t="s">
        <v>219</v>
      </c>
      <c r="D155" s="145" t="s">
        <v>156</v>
      </c>
      <c r="E155" s="145" t="s">
        <v>91</v>
      </c>
    </row>
    <row r="156" spans="1:5">
      <c r="A156" s="145" t="s">
        <v>525</v>
      </c>
      <c r="B156" s="145" t="s">
        <v>225</v>
      </c>
      <c r="C156" s="145" t="s">
        <v>219</v>
      </c>
      <c r="D156" s="145" t="s">
        <v>156</v>
      </c>
      <c r="E156" s="145" t="s">
        <v>91</v>
      </c>
    </row>
    <row r="157" spans="1:5">
      <c r="A157" s="145" t="s">
        <v>526</v>
      </c>
      <c r="B157" s="145" t="s">
        <v>225</v>
      </c>
      <c r="C157" s="145" t="s">
        <v>219</v>
      </c>
      <c r="D157" s="145" t="s">
        <v>156</v>
      </c>
      <c r="E157" s="145" t="s">
        <v>91</v>
      </c>
    </row>
    <row r="158" spans="1:5">
      <c r="A158" s="145" t="s">
        <v>527</v>
      </c>
      <c r="B158" s="145" t="s">
        <v>86</v>
      </c>
      <c r="C158" s="145" t="s">
        <v>220</v>
      </c>
      <c r="D158" s="145" t="s">
        <v>199</v>
      </c>
      <c r="E158" s="145" t="s">
        <v>112</v>
      </c>
    </row>
    <row r="159" spans="1:5">
      <c r="A159" s="145" t="s">
        <v>528</v>
      </c>
      <c r="B159" s="145" t="s">
        <v>86</v>
      </c>
      <c r="C159" s="145" t="s">
        <v>220</v>
      </c>
      <c r="D159" s="145" t="s">
        <v>199</v>
      </c>
      <c r="E159" s="145" t="s">
        <v>112</v>
      </c>
    </row>
    <row r="160" spans="1:5">
      <c r="A160" s="145" t="s">
        <v>491</v>
      </c>
      <c r="B160" s="145" t="s">
        <v>86</v>
      </c>
      <c r="C160" s="145" t="s">
        <v>698</v>
      </c>
      <c r="D160" s="145" t="s">
        <v>218</v>
      </c>
      <c r="E160" s="145" t="s">
        <v>91</v>
      </c>
    </row>
    <row r="161" spans="1:5">
      <c r="A161" s="145" t="s">
        <v>305</v>
      </c>
      <c r="B161" s="145" t="s">
        <v>225</v>
      </c>
      <c r="C161" s="145" t="s">
        <v>698</v>
      </c>
      <c r="D161" s="145" t="s">
        <v>218</v>
      </c>
      <c r="E161" s="145" t="s">
        <v>91</v>
      </c>
    </row>
    <row r="162" spans="1:5">
      <c r="A162" s="145" t="s">
        <v>529</v>
      </c>
      <c r="B162" s="145" t="s">
        <v>86</v>
      </c>
      <c r="C162" s="145" t="s">
        <v>306</v>
      </c>
      <c r="D162" s="145" t="s">
        <v>230</v>
      </c>
      <c r="E162" s="145" t="s">
        <v>231</v>
      </c>
    </row>
    <row r="163" spans="1:5">
      <c r="A163" s="145" t="s">
        <v>530</v>
      </c>
      <c r="B163" s="145" t="s">
        <v>86</v>
      </c>
      <c r="C163" s="145" t="s">
        <v>306</v>
      </c>
      <c r="D163" s="145" t="s">
        <v>230</v>
      </c>
      <c r="E163" s="145" t="s">
        <v>231</v>
      </c>
    </row>
    <row r="164" spans="1:5">
      <c r="A164" s="145" t="s">
        <v>531</v>
      </c>
      <c r="B164" s="145" t="s">
        <v>86</v>
      </c>
      <c r="C164" s="145" t="s">
        <v>306</v>
      </c>
      <c r="D164" s="145" t="s">
        <v>230</v>
      </c>
      <c r="E164" s="145" t="s">
        <v>231</v>
      </c>
    </row>
    <row r="165" spans="1:5">
      <c r="A165" s="145" t="s">
        <v>532</v>
      </c>
      <c r="B165" s="145" t="s">
        <v>86</v>
      </c>
      <c r="C165" s="145" t="s">
        <v>306</v>
      </c>
      <c r="D165" s="145" t="s">
        <v>230</v>
      </c>
      <c r="E165" s="145" t="s">
        <v>231</v>
      </c>
    </row>
    <row r="166" spans="1:5">
      <c r="A166" s="145" t="s">
        <v>533</v>
      </c>
      <c r="B166" s="145" t="s">
        <v>86</v>
      </c>
      <c r="C166" s="145" t="s">
        <v>306</v>
      </c>
      <c r="D166" s="145" t="s">
        <v>230</v>
      </c>
      <c r="E166" s="145" t="s">
        <v>231</v>
      </c>
    </row>
    <row r="167" spans="1:5">
      <c r="A167" s="145" t="s">
        <v>535</v>
      </c>
      <c r="B167" s="145" t="s">
        <v>86</v>
      </c>
      <c r="C167" s="145" t="s">
        <v>344</v>
      </c>
      <c r="D167" s="145" t="s">
        <v>156</v>
      </c>
      <c r="E167" s="145" t="s">
        <v>91</v>
      </c>
    </row>
    <row r="168" spans="1:5">
      <c r="A168" s="145" t="s">
        <v>536</v>
      </c>
      <c r="B168" s="145" t="s">
        <v>86</v>
      </c>
      <c r="C168" s="145" t="s">
        <v>344</v>
      </c>
      <c r="D168" s="145" t="s">
        <v>156</v>
      </c>
      <c r="E168" s="145" t="s">
        <v>91</v>
      </c>
    </row>
    <row r="169" spans="1:5">
      <c r="A169" s="145" t="s">
        <v>537</v>
      </c>
      <c r="B169" s="145" t="s">
        <v>92</v>
      </c>
      <c r="C169" s="145" t="s">
        <v>344</v>
      </c>
      <c r="D169" s="145" t="s">
        <v>156</v>
      </c>
      <c r="E169" s="145" t="s">
        <v>91</v>
      </c>
    </row>
    <row r="170" spans="1:5">
      <c r="A170" s="145" t="s">
        <v>751</v>
      </c>
      <c r="B170" s="145" t="s">
        <v>92</v>
      </c>
      <c r="C170" s="145" t="s">
        <v>344</v>
      </c>
      <c r="D170" s="145" t="s">
        <v>156</v>
      </c>
      <c r="E170" s="145" t="s">
        <v>91</v>
      </c>
    </row>
    <row r="171" spans="1:5">
      <c r="A171" s="145" t="s">
        <v>538</v>
      </c>
      <c r="B171" s="145" t="s">
        <v>92</v>
      </c>
      <c r="C171" s="145" t="s">
        <v>344</v>
      </c>
      <c r="D171" s="145" t="s">
        <v>156</v>
      </c>
      <c r="E171" s="145" t="s">
        <v>91</v>
      </c>
    </row>
    <row r="172" spans="1:5">
      <c r="A172" s="145" t="s">
        <v>539</v>
      </c>
      <c r="B172" s="145" t="s">
        <v>86</v>
      </c>
      <c r="C172" s="145" t="s">
        <v>344</v>
      </c>
      <c r="D172" s="145" t="s">
        <v>156</v>
      </c>
      <c r="E172" s="145" t="s">
        <v>91</v>
      </c>
    </row>
    <row r="173" spans="1:5">
      <c r="A173" s="145" t="s">
        <v>540</v>
      </c>
      <c r="B173" s="145" t="s">
        <v>92</v>
      </c>
      <c r="C173" s="145" t="s">
        <v>344</v>
      </c>
      <c r="D173" s="145" t="s">
        <v>156</v>
      </c>
      <c r="E173" s="145" t="s">
        <v>91</v>
      </c>
    </row>
    <row r="174" spans="1:5">
      <c r="A174" s="145" t="s">
        <v>541</v>
      </c>
      <c r="B174" s="145" t="s">
        <v>86</v>
      </c>
      <c r="C174" s="145" t="s">
        <v>344</v>
      </c>
      <c r="D174" s="145" t="s">
        <v>156</v>
      </c>
      <c r="E174" s="145" t="s">
        <v>91</v>
      </c>
    </row>
    <row r="175" spans="1:5">
      <c r="A175" s="145" t="s">
        <v>542</v>
      </c>
      <c r="B175" s="145" t="s">
        <v>86</v>
      </c>
      <c r="C175" s="145" t="s">
        <v>344</v>
      </c>
      <c r="D175" s="145" t="s">
        <v>156</v>
      </c>
      <c r="E175" s="145" t="s">
        <v>91</v>
      </c>
    </row>
    <row r="176" spans="1:5">
      <c r="A176" s="145" t="s">
        <v>543</v>
      </c>
      <c r="B176" s="145" t="s">
        <v>86</v>
      </c>
      <c r="C176" s="145" t="s">
        <v>344</v>
      </c>
      <c r="D176" s="145" t="s">
        <v>156</v>
      </c>
      <c r="E176" s="145" t="s">
        <v>91</v>
      </c>
    </row>
    <row r="177" spans="1:5">
      <c r="A177" s="145" t="s">
        <v>544</v>
      </c>
      <c r="B177" s="145" t="s">
        <v>86</v>
      </c>
      <c r="C177" s="145" t="s">
        <v>344</v>
      </c>
      <c r="D177" s="145" t="s">
        <v>156</v>
      </c>
      <c r="E177" s="145" t="s">
        <v>91</v>
      </c>
    </row>
    <row r="178" spans="1:5">
      <c r="A178" s="145" t="s">
        <v>545</v>
      </c>
      <c r="B178" s="145" t="s">
        <v>86</v>
      </c>
      <c r="C178" s="145" t="s">
        <v>344</v>
      </c>
      <c r="D178" s="145" t="s">
        <v>156</v>
      </c>
      <c r="E178" s="145" t="s">
        <v>91</v>
      </c>
    </row>
    <row r="179" spans="1:5">
      <c r="A179" s="145" t="s">
        <v>546</v>
      </c>
      <c r="B179" s="145" t="s">
        <v>86</v>
      </c>
      <c r="C179" s="145" t="s">
        <v>344</v>
      </c>
      <c r="D179" s="145" t="s">
        <v>156</v>
      </c>
      <c r="E179" s="145" t="s">
        <v>91</v>
      </c>
    </row>
    <row r="180" spans="1:5">
      <c r="A180" s="145" t="s">
        <v>547</v>
      </c>
      <c r="B180" s="145" t="s">
        <v>86</v>
      </c>
      <c r="C180" s="145" t="s">
        <v>344</v>
      </c>
      <c r="D180" s="145" t="s">
        <v>156</v>
      </c>
      <c r="E180" s="145" t="s">
        <v>91</v>
      </c>
    </row>
    <row r="181" spans="1:5">
      <c r="A181" s="145" t="s">
        <v>548</v>
      </c>
      <c r="B181" s="145" t="s">
        <v>86</v>
      </c>
      <c r="C181" s="145" t="s">
        <v>344</v>
      </c>
      <c r="D181" s="145" t="s">
        <v>156</v>
      </c>
      <c r="E181" s="145" t="s">
        <v>91</v>
      </c>
    </row>
    <row r="182" spans="1:5">
      <c r="A182" s="145" t="s">
        <v>549</v>
      </c>
      <c r="B182" s="145" t="s">
        <v>86</v>
      </c>
      <c r="C182" s="145" t="s">
        <v>344</v>
      </c>
      <c r="D182" s="145" t="s">
        <v>156</v>
      </c>
      <c r="E182" s="145" t="s">
        <v>91</v>
      </c>
    </row>
    <row r="183" spans="1:5">
      <c r="A183" s="145" t="s">
        <v>550</v>
      </c>
      <c r="B183" s="145" t="s">
        <v>86</v>
      </c>
      <c r="C183" s="145" t="s">
        <v>344</v>
      </c>
      <c r="D183" s="145" t="s">
        <v>156</v>
      </c>
      <c r="E183" s="145" t="s">
        <v>91</v>
      </c>
    </row>
    <row r="184" spans="1:5">
      <c r="A184" s="145" t="s">
        <v>551</v>
      </c>
      <c r="B184" s="145" t="s">
        <v>86</v>
      </c>
      <c r="C184" s="145" t="s">
        <v>344</v>
      </c>
      <c r="D184" s="145" t="s">
        <v>156</v>
      </c>
      <c r="E184" s="145" t="s">
        <v>91</v>
      </c>
    </row>
    <row r="185" spans="1:5">
      <c r="A185" s="145" t="s">
        <v>552</v>
      </c>
      <c r="B185" s="145" t="s">
        <v>86</v>
      </c>
      <c r="C185" s="145" t="s">
        <v>344</v>
      </c>
      <c r="D185" s="145" t="s">
        <v>156</v>
      </c>
      <c r="E185" s="145" t="s">
        <v>91</v>
      </c>
    </row>
    <row r="186" spans="1:5">
      <c r="A186" s="145" t="s">
        <v>553</v>
      </c>
      <c r="B186" s="145" t="s">
        <v>86</v>
      </c>
      <c r="C186" s="145" t="s">
        <v>344</v>
      </c>
      <c r="D186" s="145" t="s">
        <v>156</v>
      </c>
      <c r="E186" s="145" t="s">
        <v>91</v>
      </c>
    </row>
    <row r="187" spans="1:5">
      <c r="A187" s="145" t="s">
        <v>554</v>
      </c>
      <c r="B187" s="145" t="s">
        <v>86</v>
      </c>
      <c r="C187" s="145" t="s">
        <v>344</v>
      </c>
      <c r="D187" s="145" t="s">
        <v>156</v>
      </c>
      <c r="E187" s="145" t="s">
        <v>91</v>
      </c>
    </row>
    <row r="188" spans="1:5">
      <c r="A188" s="145" t="s">
        <v>555</v>
      </c>
      <c r="B188" s="145" t="s">
        <v>86</v>
      </c>
      <c r="C188" s="145" t="s">
        <v>344</v>
      </c>
      <c r="D188" s="145" t="s">
        <v>156</v>
      </c>
      <c r="E188" s="145" t="s">
        <v>91</v>
      </c>
    </row>
    <row r="189" spans="1:5">
      <c r="A189" s="145" t="s">
        <v>556</v>
      </c>
      <c r="B189" s="145" t="s">
        <v>86</v>
      </c>
      <c r="C189" s="145" t="s">
        <v>344</v>
      </c>
      <c r="D189" s="145" t="s">
        <v>156</v>
      </c>
      <c r="E189" s="145" t="s">
        <v>91</v>
      </c>
    </row>
    <row r="190" spans="1:5">
      <c r="A190" s="145" t="s">
        <v>557</v>
      </c>
      <c r="B190" s="145" t="s">
        <v>86</v>
      </c>
      <c r="C190" s="145" t="s">
        <v>344</v>
      </c>
      <c r="D190" s="145" t="s">
        <v>156</v>
      </c>
      <c r="E190" s="145" t="s">
        <v>91</v>
      </c>
    </row>
    <row r="191" spans="1:5">
      <c r="A191" s="145" t="s">
        <v>558</v>
      </c>
      <c r="B191" s="145" t="s">
        <v>86</v>
      </c>
      <c r="C191" s="145" t="s">
        <v>344</v>
      </c>
      <c r="D191" s="145" t="s">
        <v>156</v>
      </c>
      <c r="E191" s="145" t="s">
        <v>91</v>
      </c>
    </row>
    <row r="192" spans="1:5">
      <c r="A192" s="145" t="s">
        <v>559</v>
      </c>
      <c r="B192" s="145" t="s">
        <v>86</v>
      </c>
      <c r="C192" s="145" t="s">
        <v>344</v>
      </c>
      <c r="D192" s="145" t="s">
        <v>156</v>
      </c>
      <c r="E192" s="145" t="s">
        <v>91</v>
      </c>
    </row>
    <row r="193" spans="1:5">
      <c r="A193" s="145" t="s">
        <v>560</v>
      </c>
      <c r="B193" s="145" t="s">
        <v>86</v>
      </c>
      <c r="C193" s="145" t="s">
        <v>344</v>
      </c>
      <c r="D193" s="145" t="s">
        <v>156</v>
      </c>
      <c r="E193" s="145" t="s">
        <v>91</v>
      </c>
    </row>
    <row r="194" spans="1:5">
      <c r="A194" s="145" t="s">
        <v>561</v>
      </c>
      <c r="B194" s="145" t="s">
        <v>86</v>
      </c>
      <c r="C194" s="145" t="s">
        <v>344</v>
      </c>
      <c r="D194" s="145" t="s">
        <v>156</v>
      </c>
      <c r="E194" s="145" t="s">
        <v>91</v>
      </c>
    </row>
    <row r="195" spans="1:5">
      <c r="A195" s="145" t="s">
        <v>562</v>
      </c>
      <c r="B195" s="145" t="s">
        <v>86</v>
      </c>
      <c r="C195" s="145" t="s">
        <v>344</v>
      </c>
      <c r="D195" s="145" t="s">
        <v>156</v>
      </c>
      <c r="E195" s="145" t="s">
        <v>91</v>
      </c>
    </row>
    <row r="196" spans="1:5">
      <c r="A196" s="145" t="s">
        <v>563</v>
      </c>
      <c r="B196" s="145" t="s">
        <v>86</v>
      </c>
      <c r="C196" s="145" t="s">
        <v>344</v>
      </c>
      <c r="D196" s="145" t="s">
        <v>156</v>
      </c>
      <c r="E196" s="145" t="s">
        <v>91</v>
      </c>
    </row>
    <row r="197" spans="1:5">
      <c r="A197" s="145" t="s">
        <v>564</v>
      </c>
      <c r="B197" s="145" t="s">
        <v>86</v>
      </c>
      <c r="C197" s="145" t="s">
        <v>344</v>
      </c>
      <c r="D197" s="145" t="s">
        <v>156</v>
      </c>
      <c r="E197" s="145" t="s">
        <v>91</v>
      </c>
    </row>
    <row r="198" spans="1:5">
      <c r="A198" s="145" t="s">
        <v>565</v>
      </c>
      <c r="B198" s="145" t="s">
        <v>86</v>
      </c>
      <c r="C198" s="145" t="s">
        <v>344</v>
      </c>
      <c r="D198" s="145" t="s">
        <v>156</v>
      </c>
      <c r="E198" s="145" t="s">
        <v>91</v>
      </c>
    </row>
    <row r="199" spans="1:5">
      <c r="A199" s="145" t="s">
        <v>566</v>
      </c>
      <c r="B199" s="145" t="s">
        <v>86</v>
      </c>
      <c r="C199" s="145" t="s">
        <v>344</v>
      </c>
      <c r="D199" s="145" t="s">
        <v>156</v>
      </c>
      <c r="E199" s="145" t="s">
        <v>91</v>
      </c>
    </row>
    <row r="200" spans="1:5">
      <c r="A200" s="145" t="s">
        <v>567</v>
      </c>
      <c r="B200" s="145" t="s">
        <v>86</v>
      </c>
      <c r="C200" s="145" t="s">
        <v>344</v>
      </c>
      <c r="D200" s="145" t="s">
        <v>156</v>
      </c>
      <c r="E200" s="145" t="s">
        <v>91</v>
      </c>
    </row>
    <row r="201" spans="1:5">
      <c r="A201" s="145" t="s">
        <v>568</v>
      </c>
      <c r="B201" s="145" t="s">
        <v>86</v>
      </c>
      <c r="C201" s="145" t="s">
        <v>344</v>
      </c>
      <c r="D201" s="145" t="s">
        <v>156</v>
      </c>
      <c r="E201" s="145" t="s">
        <v>91</v>
      </c>
    </row>
    <row r="202" spans="1:5">
      <c r="A202" s="145" t="s">
        <v>569</v>
      </c>
      <c r="B202" s="145" t="s">
        <v>86</v>
      </c>
      <c r="C202" s="145" t="s">
        <v>344</v>
      </c>
      <c r="D202" s="145" t="s">
        <v>156</v>
      </c>
      <c r="E202" s="145" t="s">
        <v>91</v>
      </c>
    </row>
    <row r="203" spans="1:5">
      <c r="A203" s="145" t="s">
        <v>570</v>
      </c>
      <c r="B203" s="145" t="s">
        <v>86</v>
      </c>
      <c r="C203" s="145" t="s">
        <v>344</v>
      </c>
      <c r="D203" s="145" t="s">
        <v>156</v>
      </c>
      <c r="E203" s="145" t="s">
        <v>91</v>
      </c>
    </row>
    <row r="204" spans="1:5">
      <c r="A204" s="145" t="s">
        <v>571</v>
      </c>
      <c r="B204" s="145" t="s">
        <v>86</v>
      </c>
      <c r="C204" s="145" t="s">
        <v>344</v>
      </c>
      <c r="D204" s="145" t="s">
        <v>156</v>
      </c>
      <c r="E204" s="145" t="s">
        <v>91</v>
      </c>
    </row>
    <row r="205" spans="1:5">
      <c r="A205" s="145" t="s">
        <v>572</v>
      </c>
      <c r="B205" s="145" t="s">
        <v>86</v>
      </c>
      <c r="C205" s="145" t="s">
        <v>344</v>
      </c>
      <c r="D205" s="145" t="s">
        <v>156</v>
      </c>
      <c r="E205" s="145" t="s">
        <v>91</v>
      </c>
    </row>
    <row r="206" spans="1:5">
      <c r="A206" s="145" t="s">
        <v>573</v>
      </c>
      <c r="B206" s="145" t="s">
        <v>92</v>
      </c>
      <c r="C206" s="145" t="s">
        <v>344</v>
      </c>
      <c r="D206" s="145" t="s">
        <v>156</v>
      </c>
      <c r="E206" s="145" t="s">
        <v>91</v>
      </c>
    </row>
    <row r="207" spans="1:5">
      <c r="A207" s="145" t="s">
        <v>574</v>
      </c>
      <c r="B207" s="145" t="s">
        <v>92</v>
      </c>
      <c r="C207" s="145" t="s">
        <v>344</v>
      </c>
      <c r="D207" s="145" t="s">
        <v>156</v>
      </c>
      <c r="E207" s="145" t="s">
        <v>91</v>
      </c>
    </row>
    <row r="208" spans="1:5">
      <c r="A208" s="145" t="s">
        <v>575</v>
      </c>
      <c r="B208" s="145" t="s">
        <v>86</v>
      </c>
      <c r="C208" s="145" t="s">
        <v>347</v>
      </c>
      <c r="D208" s="145" t="s">
        <v>109</v>
      </c>
      <c r="E208" s="145" t="s">
        <v>96</v>
      </c>
    </row>
    <row r="209" spans="1:5">
      <c r="A209" s="145" t="s">
        <v>576</v>
      </c>
      <c r="B209" s="145" t="s">
        <v>86</v>
      </c>
      <c r="C209" s="145" t="s">
        <v>347</v>
      </c>
      <c r="D209" s="145" t="s">
        <v>109</v>
      </c>
      <c r="E209" s="145" t="s">
        <v>96</v>
      </c>
    </row>
    <row r="210" spans="1:5">
      <c r="A210" s="145" t="s">
        <v>577</v>
      </c>
      <c r="B210" s="145" t="s">
        <v>86</v>
      </c>
      <c r="C210" s="145" t="s">
        <v>347</v>
      </c>
      <c r="D210" s="145" t="s">
        <v>109</v>
      </c>
      <c r="E210" s="145" t="s">
        <v>96</v>
      </c>
    </row>
    <row r="211" spans="1:5">
      <c r="A211" s="145" t="s">
        <v>578</v>
      </c>
      <c r="B211" s="145" t="s">
        <v>86</v>
      </c>
      <c r="C211" s="145" t="s">
        <v>347</v>
      </c>
      <c r="D211" s="145" t="s">
        <v>109</v>
      </c>
      <c r="E211" s="145" t="s">
        <v>96</v>
      </c>
    </row>
    <row r="212" spans="1:5">
      <c r="A212" s="145" t="s">
        <v>579</v>
      </c>
      <c r="B212" s="145" t="s">
        <v>86</v>
      </c>
      <c r="C212" s="145" t="s">
        <v>347</v>
      </c>
      <c r="D212" s="145" t="s">
        <v>109</v>
      </c>
      <c r="E212" s="145" t="s">
        <v>96</v>
      </c>
    </row>
    <row r="213" spans="1:5">
      <c r="A213" s="145" t="s">
        <v>580</v>
      </c>
      <c r="B213" s="145" t="s">
        <v>86</v>
      </c>
      <c r="C213" s="145" t="s">
        <v>347</v>
      </c>
      <c r="D213" s="145" t="s">
        <v>109</v>
      </c>
      <c r="E213" s="145" t="s">
        <v>96</v>
      </c>
    </row>
    <row r="214" spans="1:5">
      <c r="A214" s="145" t="s">
        <v>581</v>
      </c>
      <c r="B214" s="145" t="s">
        <v>86</v>
      </c>
      <c r="C214" s="145" t="s">
        <v>347</v>
      </c>
      <c r="D214" s="145" t="s">
        <v>109</v>
      </c>
      <c r="E214" s="145" t="s">
        <v>96</v>
      </c>
    </row>
    <row r="215" spans="1:5">
      <c r="A215" s="145" t="s">
        <v>582</v>
      </c>
      <c r="B215" s="145" t="s">
        <v>86</v>
      </c>
      <c r="C215" s="145" t="s">
        <v>347</v>
      </c>
      <c r="D215" s="145" t="s">
        <v>109</v>
      </c>
      <c r="E215" s="145" t="s">
        <v>96</v>
      </c>
    </row>
    <row r="216" spans="1:5">
      <c r="A216" s="145" t="s">
        <v>583</v>
      </c>
      <c r="B216" s="145" t="s">
        <v>86</v>
      </c>
      <c r="C216" s="145" t="s">
        <v>347</v>
      </c>
      <c r="D216" s="145" t="s">
        <v>109</v>
      </c>
      <c r="E216" s="145" t="s">
        <v>96</v>
      </c>
    </row>
    <row r="217" spans="1:5">
      <c r="A217" s="145" t="s">
        <v>584</v>
      </c>
      <c r="B217" s="145" t="s">
        <v>86</v>
      </c>
      <c r="C217" s="145" t="s">
        <v>347</v>
      </c>
      <c r="D217" s="145" t="s">
        <v>109</v>
      </c>
      <c r="E217" s="145" t="s">
        <v>96</v>
      </c>
    </row>
    <row r="218" spans="1:5">
      <c r="A218" s="145" t="s">
        <v>585</v>
      </c>
      <c r="B218" s="145" t="s">
        <v>86</v>
      </c>
      <c r="C218" s="145" t="s">
        <v>350</v>
      </c>
      <c r="D218" s="145" t="s">
        <v>351</v>
      </c>
      <c r="E218" s="145" t="s">
        <v>91</v>
      </c>
    </row>
    <row r="219" spans="1:5">
      <c r="A219" s="145" t="s">
        <v>586</v>
      </c>
      <c r="B219" s="145" t="s">
        <v>86</v>
      </c>
      <c r="C219" s="145" t="s">
        <v>350</v>
      </c>
      <c r="D219" s="145" t="s">
        <v>351</v>
      </c>
      <c r="E219" s="145" t="s">
        <v>91</v>
      </c>
    </row>
    <row r="220" spans="1:5">
      <c r="A220" s="145" t="s">
        <v>587</v>
      </c>
      <c r="B220" s="145" t="s">
        <v>86</v>
      </c>
      <c r="C220" s="145" t="s">
        <v>350</v>
      </c>
      <c r="D220" s="145" t="s">
        <v>351</v>
      </c>
      <c r="E220" s="145" t="s">
        <v>91</v>
      </c>
    </row>
    <row r="221" spans="1:5">
      <c r="A221" s="145" t="s">
        <v>588</v>
      </c>
      <c r="B221" s="145" t="s">
        <v>86</v>
      </c>
      <c r="C221" s="145" t="s">
        <v>350</v>
      </c>
      <c r="D221" s="145" t="s">
        <v>351</v>
      </c>
      <c r="E221" s="145" t="s">
        <v>91</v>
      </c>
    </row>
    <row r="222" spans="1:5">
      <c r="A222" s="145" t="s">
        <v>589</v>
      </c>
      <c r="B222" s="145" t="s">
        <v>86</v>
      </c>
      <c r="C222" s="145" t="s">
        <v>350</v>
      </c>
      <c r="D222" s="145" t="s">
        <v>351</v>
      </c>
      <c r="E222" s="145" t="s">
        <v>91</v>
      </c>
    </row>
    <row r="223" spans="1:5">
      <c r="A223" s="145" t="s">
        <v>590</v>
      </c>
      <c r="B223" s="145" t="s">
        <v>86</v>
      </c>
      <c r="C223" s="145" t="s">
        <v>350</v>
      </c>
      <c r="D223" s="145" t="s">
        <v>351</v>
      </c>
      <c r="E223" s="145" t="s">
        <v>91</v>
      </c>
    </row>
    <row r="224" spans="1:5">
      <c r="A224" s="145" t="s">
        <v>591</v>
      </c>
      <c r="B224" s="145" t="s">
        <v>86</v>
      </c>
      <c r="C224" s="145" t="s">
        <v>350</v>
      </c>
      <c r="D224" s="145" t="s">
        <v>351</v>
      </c>
      <c r="E224" s="145" t="s">
        <v>91</v>
      </c>
    </row>
    <row r="225" spans="1:5">
      <c r="A225" s="145" t="s">
        <v>592</v>
      </c>
      <c r="B225" s="145" t="s">
        <v>86</v>
      </c>
      <c r="C225" s="145" t="s">
        <v>350</v>
      </c>
      <c r="D225" s="145" t="s">
        <v>351</v>
      </c>
      <c r="E225" s="145" t="s">
        <v>91</v>
      </c>
    </row>
    <row r="226" spans="1:5">
      <c r="A226" s="145" t="s">
        <v>593</v>
      </c>
      <c r="B226" s="145" t="s">
        <v>86</v>
      </c>
      <c r="C226" s="145" t="s">
        <v>350</v>
      </c>
      <c r="D226" s="145" t="s">
        <v>351</v>
      </c>
      <c r="E226" s="145" t="s">
        <v>91</v>
      </c>
    </row>
    <row r="227" spans="1:5">
      <c r="A227" s="145" t="s">
        <v>594</v>
      </c>
      <c r="B227" s="145" t="s">
        <v>86</v>
      </c>
      <c r="C227" s="145" t="s">
        <v>350</v>
      </c>
      <c r="D227" s="145" t="s">
        <v>351</v>
      </c>
      <c r="E227" s="145" t="s">
        <v>91</v>
      </c>
    </row>
    <row r="228" spans="1:5">
      <c r="A228" s="145" t="s">
        <v>595</v>
      </c>
      <c r="B228" s="145" t="s">
        <v>86</v>
      </c>
      <c r="C228" s="145" t="s">
        <v>350</v>
      </c>
      <c r="D228" s="145" t="s">
        <v>351</v>
      </c>
      <c r="E228" s="145" t="s">
        <v>91</v>
      </c>
    </row>
    <row r="229" spans="1:5">
      <c r="A229" s="145" t="s">
        <v>596</v>
      </c>
      <c r="B229" s="145" t="s">
        <v>86</v>
      </c>
      <c r="C229" s="145" t="s">
        <v>350</v>
      </c>
      <c r="D229" s="145" t="s">
        <v>351</v>
      </c>
      <c r="E229" s="145" t="s">
        <v>91</v>
      </c>
    </row>
    <row r="230" spans="1:5">
      <c r="A230" s="145" t="s">
        <v>597</v>
      </c>
      <c r="B230" s="145" t="s">
        <v>86</v>
      </c>
      <c r="C230" s="145" t="s">
        <v>350</v>
      </c>
      <c r="D230" s="145" t="s">
        <v>351</v>
      </c>
      <c r="E230" s="145" t="s">
        <v>91</v>
      </c>
    </row>
    <row r="231" spans="1:5">
      <c r="A231" s="145" t="s">
        <v>598</v>
      </c>
      <c r="B231" s="145" t="s">
        <v>86</v>
      </c>
      <c r="C231" s="145" t="s">
        <v>350</v>
      </c>
      <c r="D231" s="145" t="s">
        <v>351</v>
      </c>
      <c r="E231" s="145" t="s">
        <v>91</v>
      </c>
    </row>
    <row r="232" spans="1:5">
      <c r="A232" s="145" t="s">
        <v>599</v>
      </c>
      <c r="B232" s="145" t="s">
        <v>86</v>
      </c>
      <c r="C232" s="145" t="s">
        <v>350</v>
      </c>
      <c r="D232" s="145" t="s">
        <v>351</v>
      </c>
      <c r="E232" s="145" t="s">
        <v>91</v>
      </c>
    </row>
    <row r="233" spans="1:5">
      <c r="A233" s="145" t="s">
        <v>600</v>
      </c>
      <c r="B233" s="145" t="s">
        <v>86</v>
      </c>
      <c r="C233" s="145" t="s">
        <v>350</v>
      </c>
      <c r="D233" s="145" t="s">
        <v>351</v>
      </c>
      <c r="E233" s="145" t="s">
        <v>91</v>
      </c>
    </row>
    <row r="234" spans="1:5">
      <c r="A234" s="145" t="s">
        <v>601</v>
      </c>
      <c r="B234" s="145" t="s">
        <v>86</v>
      </c>
      <c r="C234" s="145" t="s">
        <v>350</v>
      </c>
      <c r="D234" s="145" t="s">
        <v>351</v>
      </c>
      <c r="E234" s="145" t="s">
        <v>91</v>
      </c>
    </row>
    <row r="235" spans="1:5">
      <c r="A235" s="145" t="s">
        <v>602</v>
      </c>
      <c r="B235" s="145" t="s">
        <v>86</v>
      </c>
      <c r="C235" s="145" t="s">
        <v>350</v>
      </c>
      <c r="D235" s="145" t="s">
        <v>351</v>
      </c>
      <c r="E235" s="145" t="s">
        <v>91</v>
      </c>
    </row>
    <row r="236" spans="1:5">
      <c r="A236" s="145" t="s">
        <v>603</v>
      </c>
      <c r="B236" s="145" t="s">
        <v>86</v>
      </c>
      <c r="C236" s="145" t="s">
        <v>350</v>
      </c>
      <c r="D236" s="145" t="s">
        <v>351</v>
      </c>
      <c r="E236" s="145" t="s">
        <v>91</v>
      </c>
    </row>
    <row r="237" spans="1:5">
      <c r="A237" s="145" t="s">
        <v>604</v>
      </c>
      <c r="B237" s="145" t="s">
        <v>86</v>
      </c>
      <c r="C237" s="145" t="s">
        <v>350</v>
      </c>
      <c r="D237" s="145" t="s">
        <v>351</v>
      </c>
      <c r="E237" s="145" t="s">
        <v>91</v>
      </c>
    </row>
    <row r="238" spans="1:5">
      <c r="A238" s="145" t="s">
        <v>605</v>
      </c>
      <c r="B238" s="145" t="s">
        <v>86</v>
      </c>
      <c r="C238" s="145" t="s">
        <v>350</v>
      </c>
      <c r="D238" s="145" t="s">
        <v>351</v>
      </c>
      <c r="E238" s="145" t="s">
        <v>91</v>
      </c>
    </row>
    <row r="239" spans="1:5">
      <c r="A239" s="145" t="s">
        <v>606</v>
      </c>
      <c r="B239" s="145" t="s">
        <v>86</v>
      </c>
      <c r="C239" s="145" t="s">
        <v>350</v>
      </c>
      <c r="D239" s="145" t="s">
        <v>351</v>
      </c>
      <c r="E239" s="145" t="s">
        <v>91</v>
      </c>
    </row>
    <row r="240" spans="1:5">
      <c r="A240" s="145" t="s">
        <v>607</v>
      </c>
      <c r="B240" s="145" t="s">
        <v>86</v>
      </c>
      <c r="C240" s="145" t="s">
        <v>350</v>
      </c>
      <c r="D240" s="145" t="s">
        <v>351</v>
      </c>
      <c r="E240" s="145" t="s">
        <v>91</v>
      </c>
    </row>
    <row r="241" spans="1:5">
      <c r="A241" s="145" t="s">
        <v>608</v>
      </c>
      <c r="B241" s="145" t="s">
        <v>86</v>
      </c>
      <c r="C241" s="145" t="s">
        <v>350</v>
      </c>
      <c r="D241" s="145" t="s">
        <v>351</v>
      </c>
      <c r="E241" s="145" t="s">
        <v>91</v>
      </c>
    </row>
    <row r="242" spans="1:5">
      <c r="A242" s="145" t="s">
        <v>609</v>
      </c>
      <c r="B242" s="145" t="s">
        <v>86</v>
      </c>
      <c r="C242" s="145" t="s">
        <v>350</v>
      </c>
      <c r="D242" s="145" t="s">
        <v>351</v>
      </c>
      <c r="E242" s="145" t="s">
        <v>91</v>
      </c>
    </row>
    <row r="243" spans="1:5">
      <c r="A243" s="145" t="s">
        <v>610</v>
      </c>
      <c r="B243" s="145" t="s">
        <v>86</v>
      </c>
      <c r="C243" s="145" t="s">
        <v>350</v>
      </c>
      <c r="D243" s="145" t="s">
        <v>351</v>
      </c>
      <c r="E243" s="145" t="s">
        <v>91</v>
      </c>
    </row>
    <row r="244" spans="1:5">
      <c r="A244" s="145" t="s">
        <v>611</v>
      </c>
      <c r="B244" s="145" t="s">
        <v>86</v>
      </c>
      <c r="C244" s="145" t="s">
        <v>350</v>
      </c>
      <c r="D244" s="145" t="s">
        <v>351</v>
      </c>
      <c r="E244" s="145" t="s">
        <v>91</v>
      </c>
    </row>
    <row r="245" spans="1:5">
      <c r="A245" s="145" t="s">
        <v>612</v>
      </c>
      <c r="B245" s="145" t="s">
        <v>86</v>
      </c>
      <c r="C245" s="145" t="s">
        <v>350</v>
      </c>
      <c r="D245" s="145" t="s">
        <v>351</v>
      </c>
      <c r="E245" s="145" t="s">
        <v>91</v>
      </c>
    </row>
    <row r="246" spans="1:5">
      <c r="A246" s="145" t="s">
        <v>613</v>
      </c>
      <c r="B246" s="145" t="s">
        <v>86</v>
      </c>
      <c r="C246" s="145" t="s">
        <v>350</v>
      </c>
      <c r="D246" s="145" t="s">
        <v>351</v>
      </c>
      <c r="E246" s="145" t="s">
        <v>91</v>
      </c>
    </row>
    <row r="247" spans="1:5">
      <c r="A247" s="145" t="s">
        <v>614</v>
      </c>
      <c r="B247" s="145" t="s">
        <v>225</v>
      </c>
      <c r="C247" s="145" t="s">
        <v>361</v>
      </c>
      <c r="D247" s="145" t="s">
        <v>156</v>
      </c>
      <c r="E247" s="145" t="s">
        <v>91</v>
      </c>
    </row>
    <row r="248" spans="1:5">
      <c r="A248" s="145" t="s">
        <v>615</v>
      </c>
      <c r="B248" s="145" t="s">
        <v>225</v>
      </c>
      <c r="C248" s="145" t="s">
        <v>361</v>
      </c>
      <c r="D248" s="145" t="s">
        <v>156</v>
      </c>
      <c r="E248" s="145" t="s">
        <v>91</v>
      </c>
    </row>
    <row r="249" spans="1:5">
      <c r="A249" s="145" t="s">
        <v>616</v>
      </c>
      <c r="B249" s="145" t="s">
        <v>225</v>
      </c>
      <c r="C249" s="145" t="s">
        <v>361</v>
      </c>
      <c r="D249" s="145" t="s">
        <v>156</v>
      </c>
      <c r="E249" s="145" t="s">
        <v>91</v>
      </c>
    </row>
    <row r="250" spans="1:5">
      <c r="A250" s="145" t="s">
        <v>617</v>
      </c>
      <c r="B250" s="145" t="s">
        <v>225</v>
      </c>
      <c r="C250" s="145" t="s">
        <v>361</v>
      </c>
      <c r="D250" s="145" t="s">
        <v>156</v>
      </c>
      <c r="E250" s="145" t="s">
        <v>91</v>
      </c>
    </row>
    <row r="251" spans="1:5">
      <c r="A251" s="145" t="s">
        <v>618</v>
      </c>
      <c r="B251" s="145" t="s">
        <v>225</v>
      </c>
      <c r="C251" s="145" t="s">
        <v>361</v>
      </c>
      <c r="D251" s="145" t="s">
        <v>156</v>
      </c>
      <c r="E251" s="145" t="s">
        <v>91</v>
      </c>
    </row>
    <row r="252" spans="1:5">
      <c r="A252" s="145" t="s">
        <v>619</v>
      </c>
      <c r="B252" s="145" t="s">
        <v>225</v>
      </c>
      <c r="C252" s="145" t="s">
        <v>361</v>
      </c>
      <c r="D252" s="145" t="s">
        <v>156</v>
      </c>
      <c r="E252" s="145" t="s">
        <v>91</v>
      </c>
    </row>
    <row r="253" spans="1:5">
      <c r="A253" s="145" t="s">
        <v>620</v>
      </c>
      <c r="B253" s="145" t="s">
        <v>225</v>
      </c>
      <c r="C253" s="145" t="s">
        <v>361</v>
      </c>
      <c r="D253" s="145" t="s">
        <v>156</v>
      </c>
      <c r="E253" s="145" t="s">
        <v>91</v>
      </c>
    </row>
    <row r="254" spans="1:5">
      <c r="A254" s="145" t="s">
        <v>621</v>
      </c>
      <c r="B254" s="145" t="s">
        <v>86</v>
      </c>
      <c r="C254" s="145" t="s">
        <v>361</v>
      </c>
      <c r="D254" s="145" t="s">
        <v>156</v>
      </c>
      <c r="E254" s="145" t="s">
        <v>91</v>
      </c>
    </row>
    <row r="255" spans="1:5">
      <c r="A255" s="145" t="s">
        <v>623</v>
      </c>
      <c r="B255" s="145" t="s">
        <v>225</v>
      </c>
      <c r="C255" s="145" t="s">
        <v>361</v>
      </c>
      <c r="D255" s="145" t="s">
        <v>156</v>
      </c>
      <c r="E255" s="145" t="s">
        <v>91</v>
      </c>
    </row>
    <row r="256" spans="1:5">
      <c r="A256" s="145" t="s">
        <v>752</v>
      </c>
      <c r="B256" s="145" t="s">
        <v>225</v>
      </c>
      <c r="C256" s="145" t="s">
        <v>361</v>
      </c>
      <c r="D256" s="145" t="s">
        <v>156</v>
      </c>
      <c r="E256" s="145" t="s">
        <v>91</v>
      </c>
    </row>
    <row r="257" spans="1:5">
      <c r="A257" s="145" t="s">
        <v>624</v>
      </c>
      <c r="B257" s="145" t="s">
        <v>225</v>
      </c>
      <c r="C257" s="145" t="s">
        <v>361</v>
      </c>
      <c r="D257" s="145" t="s">
        <v>156</v>
      </c>
      <c r="E257" s="145" t="s">
        <v>91</v>
      </c>
    </row>
    <row r="258" spans="1:5">
      <c r="A258" s="145" t="s">
        <v>628</v>
      </c>
      <c r="B258" s="145" t="s">
        <v>225</v>
      </c>
      <c r="C258" s="145" t="s">
        <v>361</v>
      </c>
      <c r="D258" s="145" t="s">
        <v>156</v>
      </c>
      <c r="E258" s="145" t="s">
        <v>91</v>
      </c>
    </row>
    <row r="259" spans="1:5">
      <c r="A259" s="145" t="s">
        <v>629</v>
      </c>
      <c r="B259" s="145" t="s">
        <v>225</v>
      </c>
      <c r="C259" s="145" t="s">
        <v>361</v>
      </c>
      <c r="D259" s="145" t="s">
        <v>156</v>
      </c>
      <c r="E259" s="145" t="s">
        <v>91</v>
      </c>
    </row>
    <row r="260" spans="1:5">
      <c r="A260" s="145" t="s">
        <v>630</v>
      </c>
      <c r="B260" s="145" t="s">
        <v>225</v>
      </c>
      <c r="C260" s="145" t="s">
        <v>361</v>
      </c>
      <c r="D260" s="145" t="s">
        <v>156</v>
      </c>
      <c r="E260" s="145" t="s">
        <v>91</v>
      </c>
    </row>
    <row r="261" spans="1:5">
      <c r="A261" s="145" t="s">
        <v>631</v>
      </c>
      <c r="B261" s="145" t="s">
        <v>225</v>
      </c>
      <c r="C261" s="145" t="s">
        <v>361</v>
      </c>
      <c r="D261" s="145" t="s">
        <v>156</v>
      </c>
      <c r="E261" s="145" t="s">
        <v>91</v>
      </c>
    </row>
    <row r="262" spans="1:5">
      <c r="A262" s="145" t="s">
        <v>632</v>
      </c>
      <c r="B262" s="145" t="s">
        <v>225</v>
      </c>
      <c r="C262" s="145" t="s">
        <v>361</v>
      </c>
      <c r="D262" s="145" t="s">
        <v>156</v>
      </c>
      <c r="E262" s="145" t="s">
        <v>91</v>
      </c>
    </row>
    <row r="263" spans="1:5">
      <c r="A263" s="145" t="s">
        <v>633</v>
      </c>
      <c r="B263" s="145" t="s">
        <v>225</v>
      </c>
      <c r="C263" s="145" t="s">
        <v>361</v>
      </c>
      <c r="D263" s="145" t="s">
        <v>156</v>
      </c>
      <c r="E263" s="145" t="s">
        <v>91</v>
      </c>
    </row>
    <row r="264" spans="1:5">
      <c r="A264" s="145" t="s">
        <v>634</v>
      </c>
      <c r="B264" s="145" t="s">
        <v>225</v>
      </c>
      <c r="C264" s="145" t="s">
        <v>361</v>
      </c>
      <c r="D264" s="145" t="s">
        <v>156</v>
      </c>
      <c r="E264" s="145" t="s">
        <v>91</v>
      </c>
    </row>
    <row r="265" spans="1:5">
      <c r="A265" s="145" t="s">
        <v>635</v>
      </c>
      <c r="B265" s="145" t="s">
        <v>225</v>
      </c>
      <c r="C265" s="145" t="s">
        <v>361</v>
      </c>
      <c r="D265" s="145" t="s">
        <v>156</v>
      </c>
      <c r="E265" s="145" t="s">
        <v>91</v>
      </c>
    </row>
    <row r="266" spans="1:5">
      <c r="A266" s="145" t="s">
        <v>636</v>
      </c>
      <c r="B266" s="145" t="s">
        <v>225</v>
      </c>
      <c r="C266" s="145" t="s">
        <v>361</v>
      </c>
      <c r="D266" s="145" t="s">
        <v>156</v>
      </c>
      <c r="E266" s="145" t="s">
        <v>91</v>
      </c>
    </row>
    <row r="267" spans="1:5">
      <c r="A267" s="145" t="s">
        <v>637</v>
      </c>
      <c r="B267" s="145" t="s">
        <v>225</v>
      </c>
      <c r="C267" s="145" t="s">
        <v>361</v>
      </c>
      <c r="D267" s="145" t="s">
        <v>156</v>
      </c>
      <c r="E267" s="145" t="s">
        <v>91</v>
      </c>
    </row>
    <row r="268" spans="1:5">
      <c r="A268" s="145" t="s">
        <v>639</v>
      </c>
      <c r="B268" s="145" t="s">
        <v>225</v>
      </c>
      <c r="C268" s="145" t="s">
        <v>361</v>
      </c>
      <c r="D268" s="145" t="s">
        <v>156</v>
      </c>
      <c r="E268" s="145" t="s">
        <v>91</v>
      </c>
    </row>
    <row r="269" spans="1:5">
      <c r="A269" s="145" t="s">
        <v>641</v>
      </c>
      <c r="B269" s="145" t="s">
        <v>225</v>
      </c>
      <c r="C269" s="145" t="s">
        <v>361</v>
      </c>
      <c r="D269" s="145" t="s">
        <v>156</v>
      </c>
      <c r="E269" s="145" t="s">
        <v>91</v>
      </c>
    </row>
    <row r="270" spans="1:5">
      <c r="A270" s="145" t="s">
        <v>642</v>
      </c>
      <c r="B270" s="145" t="s">
        <v>225</v>
      </c>
      <c r="C270" s="145" t="s">
        <v>361</v>
      </c>
      <c r="D270" s="145" t="s">
        <v>156</v>
      </c>
      <c r="E270" s="145" t="s">
        <v>91</v>
      </c>
    </row>
    <row r="271" spans="1:5">
      <c r="A271" s="145" t="s">
        <v>643</v>
      </c>
      <c r="B271" s="145" t="s">
        <v>225</v>
      </c>
      <c r="C271" s="145" t="s">
        <v>361</v>
      </c>
      <c r="D271" s="145" t="s">
        <v>156</v>
      </c>
      <c r="E271" s="145" t="s">
        <v>91</v>
      </c>
    </row>
    <row r="272" spans="1:5">
      <c r="A272" s="145" t="s">
        <v>644</v>
      </c>
      <c r="B272" s="145" t="s">
        <v>225</v>
      </c>
      <c r="C272" s="145" t="s">
        <v>361</v>
      </c>
      <c r="D272" s="145" t="s">
        <v>156</v>
      </c>
      <c r="E272" s="145" t="s">
        <v>91</v>
      </c>
    </row>
    <row r="273" spans="1:5">
      <c r="A273" s="145" t="s">
        <v>645</v>
      </c>
      <c r="B273" s="145" t="s">
        <v>225</v>
      </c>
      <c r="C273" s="145" t="s">
        <v>361</v>
      </c>
      <c r="D273" s="145" t="s">
        <v>156</v>
      </c>
      <c r="E273" s="145" t="s">
        <v>91</v>
      </c>
    </row>
    <row r="274" spans="1:5">
      <c r="A274" s="145" t="s">
        <v>646</v>
      </c>
      <c r="B274" s="145" t="s">
        <v>225</v>
      </c>
      <c r="C274" s="145" t="s">
        <v>361</v>
      </c>
      <c r="D274" s="145" t="s">
        <v>156</v>
      </c>
      <c r="E274" s="145" t="s">
        <v>91</v>
      </c>
    </row>
    <row r="275" spans="1:5">
      <c r="A275" s="145" t="s">
        <v>647</v>
      </c>
      <c r="B275" s="145" t="s">
        <v>225</v>
      </c>
      <c r="C275" s="145" t="s">
        <v>361</v>
      </c>
      <c r="D275" s="145" t="s">
        <v>156</v>
      </c>
      <c r="E275" s="145" t="s">
        <v>91</v>
      </c>
    </row>
    <row r="276" spans="1:5">
      <c r="A276" s="145" t="s">
        <v>648</v>
      </c>
      <c r="B276" s="145" t="s">
        <v>225</v>
      </c>
      <c r="C276" s="145" t="s">
        <v>361</v>
      </c>
      <c r="D276" s="145" t="s">
        <v>156</v>
      </c>
      <c r="E276" s="145" t="s">
        <v>91</v>
      </c>
    </row>
    <row r="277" spans="1:5">
      <c r="A277" s="145" t="s">
        <v>649</v>
      </c>
      <c r="B277" s="145" t="s">
        <v>225</v>
      </c>
      <c r="C277" s="145" t="s">
        <v>361</v>
      </c>
      <c r="D277" s="145" t="s">
        <v>156</v>
      </c>
      <c r="E277" s="145" t="s">
        <v>91</v>
      </c>
    </row>
    <row r="278" spans="1:5">
      <c r="A278" s="145" t="s">
        <v>650</v>
      </c>
      <c r="B278" s="145" t="s">
        <v>225</v>
      </c>
      <c r="C278" s="145" t="s">
        <v>361</v>
      </c>
      <c r="D278" s="145" t="s">
        <v>156</v>
      </c>
      <c r="E278" s="145" t="s">
        <v>91</v>
      </c>
    </row>
    <row r="279" spans="1:5">
      <c r="A279" s="145" t="s">
        <v>651</v>
      </c>
      <c r="B279" s="145" t="s">
        <v>225</v>
      </c>
      <c r="C279" s="145" t="s">
        <v>361</v>
      </c>
      <c r="D279" s="145" t="s">
        <v>156</v>
      </c>
      <c r="E279" s="145" t="s">
        <v>91</v>
      </c>
    </row>
    <row r="280" spans="1:5">
      <c r="A280" s="145" t="s">
        <v>652</v>
      </c>
      <c r="B280" s="145" t="s">
        <v>225</v>
      </c>
      <c r="C280" s="145" t="s">
        <v>361</v>
      </c>
      <c r="D280" s="145" t="s">
        <v>156</v>
      </c>
      <c r="E280" s="145" t="s">
        <v>91</v>
      </c>
    </row>
    <row r="281" spans="1:5">
      <c r="A281" s="145" t="s">
        <v>753</v>
      </c>
      <c r="B281" s="145" t="s">
        <v>225</v>
      </c>
      <c r="C281" s="145" t="s">
        <v>361</v>
      </c>
      <c r="D281" s="145" t="s">
        <v>156</v>
      </c>
      <c r="E281" s="145" t="s">
        <v>91</v>
      </c>
    </row>
    <row r="282" spans="1:5">
      <c r="A282" s="145" t="s">
        <v>653</v>
      </c>
      <c r="B282" s="145" t="s">
        <v>225</v>
      </c>
      <c r="C282" s="145" t="s">
        <v>361</v>
      </c>
      <c r="D282" s="145" t="s">
        <v>156</v>
      </c>
      <c r="E282" s="145" t="s">
        <v>91</v>
      </c>
    </row>
    <row r="283" spans="1:5">
      <c r="A283" s="145" t="s">
        <v>654</v>
      </c>
      <c r="B283" s="145" t="s">
        <v>225</v>
      </c>
      <c r="C283" s="145" t="s">
        <v>361</v>
      </c>
      <c r="D283" s="145" t="s">
        <v>156</v>
      </c>
      <c r="E283" s="145" t="s">
        <v>91</v>
      </c>
    </row>
    <row r="284" spans="1:5">
      <c r="A284" s="145" t="s">
        <v>655</v>
      </c>
      <c r="B284" s="145" t="s">
        <v>225</v>
      </c>
      <c r="C284" s="145" t="s">
        <v>361</v>
      </c>
      <c r="D284" s="145" t="s">
        <v>156</v>
      </c>
      <c r="E284" s="145" t="s">
        <v>91</v>
      </c>
    </row>
    <row r="285" spans="1:5">
      <c r="A285" s="145" t="s">
        <v>656</v>
      </c>
      <c r="B285" s="145" t="s">
        <v>225</v>
      </c>
      <c r="C285" s="145" t="s">
        <v>361</v>
      </c>
      <c r="D285" s="145" t="s">
        <v>156</v>
      </c>
      <c r="E285" s="145" t="s">
        <v>91</v>
      </c>
    </row>
    <row r="286" spans="1:5">
      <c r="A286" s="145" t="s">
        <v>657</v>
      </c>
      <c r="B286" s="145" t="s">
        <v>225</v>
      </c>
      <c r="C286" s="145" t="s">
        <v>361</v>
      </c>
      <c r="D286" s="145" t="s">
        <v>156</v>
      </c>
      <c r="E286" s="145" t="s">
        <v>91</v>
      </c>
    </row>
    <row r="287" spans="1:5">
      <c r="A287" s="145" t="s">
        <v>658</v>
      </c>
      <c r="B287" s="145" t="s">
        <v>225</v>
      </c>
      <c r="C287" s="145" t="s">
        <v>361</v>
      </c>
      <c r="D287" s="145" t="s">
        <v>156</v>
      </c>
      <c r="E287" s="145" t="s">
        <v>91</v>
      </c>
    </row>
    <row r="288" spans="1:5">
      <c r="A288" s="145" t="s">
        <v>702</v>
      </c>
      <c r="B288" s="145" t="s">
        <v>225</v>
      </c>
      <c r="C288" s="145" t="s">
        <v>361</v>
      </c>
      <c r="D288" s="145" t="s">
        <v>156</v>
      </c>
      <c r="E288" s="145" t="s">
        <v>91</v>
      </c>
    </row>
    <row r="289" spans="1:5">
      <c r="A289" s="145" t="s">
        <v>659</v>
      </c>
      <c r="B289" s="145" t="s">
        <v>225</v>
      </c>
      <c r="C289" s="145" t="s">
        <v>361</v>
      </c>
      <c r="D289" s="145" t="s">
        <v>156</v>
      </c>
      <c r="E289" s="145" t="s">
        <v>91</v>
      </c>
    </row>
    <row r="290" spans="1:5">
      <c r="A290" s="145" t="s">
        <v>660</v>
      </c>
      <c r="B290" s="145" t="s">
        <v>225</v>
      </c>
      <c r="C290" s="145" t="s">
        <v>361</v>
      </c>
      <c r="D290" s="145" t="s">
        <v>156</v>
      </c>
      <c r="E290" s="145" t="s">
        <v>91</v>
      </c>
    </row>
    <row r="291" spans="1:5">
      <c r="A291" s="145" t="s">
        <v>661</v>
      </c>
      <c r="B291" s="145" t="s">
        <v>225</v>
      </c>
      <c r="C291" s="145" t="s">
        <v>361</v>
      </c>
      <c r="D291" s="145" t="s">
        <v>156</v>
      </c>
      <c r="E291" s="145" t="s">
        <v>91</v>
      </c>
    </row>
    <row r="292" spans="1:5">
      <c r="A292" s="145" t="s">
        <v>662</v>
      </c>
      <c r="B292" s="145" t="s">
        <v>225</v>
      </c>
      <c r="C292" s="145" t="s">
        <v>361</v>
      </c>
      <c r="D292" s="145" t="s">
        <v>156</v>
      </c>
      <c r="E292" s="145" t="s">
        <v>91</v>
      </c>
    </row>
    <row r="293" spans="1:5">
      <c r="A293" s="145" t="s">
        <v>663</v>
      </c>
      <c r="B293" s="145" t="s">
        <v>225</v>
      </c>
      <c r="C293" s="145" t="s">
        <v>361</v>
      </c>
      <c r="D293" s="145" t="s">
        <v>156</v>
      </c>
      <c r="E293" s="145" t="s">
        <v>91</v>
      </c>
    </row>
    <row r="294" spans="1:5">
      <c r="A294" s="145" t="s">
        <v>664</v>
      </c>
      <c r="B294" s="145" t="s">
        <v>225</v>
      </c>
      <c r="C294" s="145" t="s">
        <v>361</v>
      </c>
      <c r="D294" s="145" t="s">
        <v>156</v>
      </c>
      <c r="E294" s="145" t="s">
        <v>91</v>
      </c>
    </row>
    <row r="295" spans="1:5">
      <c r="A295" s="145" t="s">
        <v>665</v>
      </c>
      <c r="B295" s="145" t="s">
        <v>225</v>
      </c>
      <c r="C295" s="145" t="s">
        <v>361</v>
      </c>
      <c r="D295" s="145" t="s">
        <v>156</v>
      </c>
      <c r="E295" s="145" t="s">
        <v>91</v>
      </c>
    </row>
    <row r="296" spans="1:5">
      <c r="A296" s="145" t="s">
        <v>666</v>
      </c>
      <c r="B296" s="145" t="s">
        <v>225</v>
      </c>
      <c r="C296" s="145" t="s">
        <v>361</v>
      </c>
      <c r="D296" s="145" t="s">
        <v>156</v>
      </c>
      <c r="E296" s="145" t="s">
        <v>91</v>
      </c>
    </row>
    <row r="297" spans="1:5">
      <c r="A297" s="145" t="s">
        <v>754</v>
      </c>
      <c r="B297" s="145" t="s">
        <v>225</v>
      </c>
      <c r="C297" s="145" t="s">
        <v>361</v>
      </c>
      <c r="D297" s="145" t="s">
        <v>156</v>
      </c>
      <c r="E297" s="145" t="s">
        <v>91</v>
      </c>
    </row>
    <row r="298" spans="1:5">
      <c r="A298" s="145" t="s">
        <v>667</v>
      </c>
      <c r="B298" s="145" t="s">
        <v>225</v>
      </c>
      <c r="C298" s="145" t="s">
        <v>361</v>
      </c>
      <c r="D298" s="145" t="s">
        <v>156</v>
      </c>
      <c r="E298" s="145" t="s">
        <v>91</v>
      </c>
    </row>
    <row r="299" spans="1:5">
      <c r="A299" s="145" t="s">
        <v>668</v>
      </c>
      <c r="B299" s="145" t="s">
        <v>225</v>
      </c>
      <c r="C299" s="145" t="s">
        <v>361</v>
      </c>
      <c r="D299" s="145" t="s">
        <v>156</v>
      </c>
      <c r="E299" s="145" t="s">
        <v>91</v>
      </c>
    </row>
    <row r="300" spans="1:5">
      <c r="A300" s="145" t="s">
        <v>669</v>
      </c>
      <c r="B300" s="145" t="s">
        <v>225</v>
      </c>
      <c r="C300" s="145" t="s">
        <v>361</v>
      </c>
      <c r="D300" s="145" t="s">
        <v>156</v>
      </c>
      <c r="E300" s="145" t="s">
        <v>91</v>
      </c>
    </row>
    <row r="301" spans="1:5">
      <c r="A301" s="145" t="s">
        <v>670</v>
      </c>
      <c r="B301" s="145" t="s">
        <v>225</v>
      </c>
      <c r="C301" s="145" t="s">
        <v>361</v>
      </c>
      <c r="D301" s="145" t="s">
        <v>156</v>
      </c>
      <c r="E301" s="145" t="s">
        <v>91</v>
      </c>
    </row>
    <row r="302" spans="1:5">
      <c r="A302" s="145" t="s">
        <v>671</v>
      </c>
      <c r="B302" s="145" t="s">
        <v>225</v>
      </c>
      <c r="C302" s="145" t="s">
        <v>361</v>
      </c>
      <c r="D302" s="145" t="s">
        <v>156</v>
      </c>
      <c r="E302" s="145" t="s">
        <v>91</v>
      </c>
    </row>
    <row r="303" spans="1:5">
      <c r="A303" s="145" t="s">
        <v>672</v>
      </c>
      <c r="B303" s="145" t="s">
        <v>225</v>
      </c>
      <c r="C303" s="145" t="s">
        <v>361</v>
      </c>
      <c r="D303" s="145" t="s">
        <v>156</v>
      </c>
      <c r="E303" s="145" t="s">
        <v>91</v>
      </c>
    </row>
    <row r="304" spans="1:5">
      <c r="A304" s="145" t="s">
        <v>673</v>
      </c>
      <c r="B304" s="145" t="s">
        <v>225</v>
      </c>
      <c r="C304" s="145" t="s">
        <v>361</v>
      </c>
      <c r="D304" s="145" t="s">
        <v>156</v>
      </c>
      <c r="E304" s="145" t="s">
        <v>91</v>
      </c>
    </row>
    <row r="305" spans="1:5">
      <c r="A305" s="145" t="s">
        <v>674</v>
      </c>
      <c r="B305" s="145" t="s">
        <v>225</v>
      </c>
      <c r="C305" s="145" t="s">
        <v>361</v>
      </c>
      <c r="D305" s="145" t="s">
        <v>156</v>
      </c>
      <c r="E305" s="145" t="s">
        <v>91</v>
      </c>
    </row>
    <row r="306" spans="1:5">
      <c r="A306" s="145" t="s">
        <v>675</v>
      </c>
      <c r="B306" s="145" t="s">
        <v>225</v>
      </c>
      <c r="C306" s="145" t="s">
        <v>361</v>
      </c>
      <c r="D306" s="145" t="s">
        <v>156</v>
      </c>
      <c r="E306" s="145" t="s">
        <v>91</v>
      </c>
    </row>
    <row r="307" spans="1:5">
      <c r="A307" s="145" t="s">
        <v>676</v>
      </c>
      <c r="B307" s="145" t="s">
        <v>225</v>
      </c>
      <c r="C307" s="145" t="s">
        <v>361</v>
      </c>
      <c r="D307" s="145" t="s">
        <v>156</v>
      </c>
      <c r="E307" s="145" t="s">
        <v>91</v>
      </c>
    </row>
    <row r="308" spans="1:5">
      <c r="A308" s="145" t="s">
        <v>677</v>
      </c>
      <c r="B308" s="145" t="s">
        <v>225</v>
      </c>
      <c r="C308" s="145" t="s">
        <v>361</v>
      </c>
      <c r="D308" s="145" t="s">
        <v>156</v>
      </c>
      <c r="E308" s="145" t="s">
        <v>91</v>
      </c>
    </row>
    <row r="309" spans="1:5">
      <c r="A309" s="145" t="s">
        <v>678</v>
      </c>
      <c r="B309" s="145" t="s">
        <v>225</v>
      </c>
      <c r="C309" s="145" t="s">
        <v>361</v>
      </c>
      <c r="D309" s="145" t="s">
        <v>156</v>
      </c>
      <c r="E309" s="145" t="s">
        <v>91</v>
      </c>
    </row>
    <row r="310" spans="1:5">
      <c r="A310" s="145" t="s">
        <v>679</v>
      </c>
      <c r="B310" s="145" t="s">
        <v>225</v>
      </c>
      <c r="C310" s="145" t="s">
        <v>361</v>
      </c>
      <c r="D310" s="145" t="s">
        <v>156</v>
      </c>
      <c r="E310" s="145" t="s">
        <v>91</v>
      </c>
    </row>
    <row r="311" spans="1:5">
      <c r="A311" s="145" t="s">
        <v>680</v>
      </c>
      <c r="B311" s="145" t="s">
        <v>225</v>
      </c>
      <c r="C311" s="145" t="s">
        <v>361</v>
      </c>
      <c r="D311" s="145" t="s">
        <v>156</v>
      </c>
      <c r="E311" s="145" t="s">
        <v>91</v>
      </c>
    </row>
    <row r="312" spans="1:5">
      <c r="A312" s="145" t="s">
        <v>681</v>
      </c>
      <c r="B312" s="145" t="s">
        <v>225</v>
      </c>
      <c r="C312" s="145" t="s">
        <v>361</v>
      </c>
      <c r="D312" s="145" t="s">
        <v>156</v>
      </c>
      <c r="E312" s="145" t="s">
        <v>91</v>
      </c>
    </row>
    <row r="313" spans="1:5">
      <c r="A313" s="145" t="s">
        <v>682</v>
      </c>
      <c r="B313" s="145" t="s">
        <v>225</v>
      </c>
      <c r="C313" s="145" t="s">
        <v>361</v>
      </c>
      <c r="D313" s="145" t="s">
        <v>156</v>
      </c>
      <c r="E313" s="145" t="s">
        <v>91</v>
      </c>
    </row>
    <row r="314" spans="1:5">
      <c r="A314" s="145" t="s">
        <v>683</v>
      </c>
      <c r="B314" s="145" t="s">
        <v>225</v>
      </c>
      <c r="C314" s="145" t="s">
        <v>361</v>
      </c>
      <c r="D314" s="145" t="s">
        <v>156</v>
      </c>
      <c r="E314" s="145" t="s">
        <v>91</v>
      </c>
    </row>
    <row r="315" spans="1:5">
      <c r="A315" s="145" t="s">
        <v>684</v>
      </c>
      <c r="B315" s="145" t="s">
        <v>225</v>
      </c>
      <c r="C315" s="145" t="s">
        <v>361</v>
      </c>
      <c r="D315" s="145" t="s">
        <v>156</v>
      </c>
      <c r="E315" s="145" t="s">
        <v>91</v>
      </c>
    </row>
    <row r="316" spans="1:5">
      <c r="A316" s="145" t="s">
        <v>685</v>
      </c>
      <c r="B316" s="145" t="s">
        <v>225</v>
      </c>
      <c r="C316" s="145" t="s">
        <v>361</v>
      </c>
      <c r="D316" s="145" t="s">
        <v>156</v>
      </c>
      <c r="E316" s="145" t="s">
        <v>91</v>
      </c>
    </row>
  </sheetData>
  <printOptions horizontalCentered="1" verticalCentered="1"/>
  <pageMargins left="0.19685039370078741" right="0.19685039370078741" top="0.39370078740157483" bottom="0.19685039370078741" header="0.19685039370078741" footer="0.19685039370078741"/>
  <pageSetup paperSize="8" scale="7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2" sqref="O12"/>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1-FQ-OPE</vt:lpstr>
      <vt:lpstr>2-Emplois</vt:lpstr>
      <vt:lpstr>pm. PLF17 Liste des opérateurs</vt:lpstr>
      <vt:lpstr>pm. PLF17 Détail des catégories</vt:lpstr>
      <vt:lpstr>Opérateurs 2018-2022</vt:lpstr>
      <vt:lpstr>pm.PLF2018 Liste des opérateurs</vt:lpstr>
      <vt:lpstr>pm.PLF2018 Détail catégories</vt:lpstr>
      <vt:lpstr>Feuil1</vt:lpstr>
      <vt:lpstr>Feuil3</vt:lpstr>
      <vt:lpstr>'pm. PLF17 Liste des opérateurs'!_FilterDatabase</vt:lpstr>
      <vt:lpstr>_NI2018</vt:lpstr>
      <vt:lpstr>'Opérateurs 2018-2022'!Impression_des_titres</vt:lpstr>
      <vt:lpstr>'pm. PLF17 Détail des catégories'!Impression_des_titres</vt:lpstr>
      <vt:lpstr>'pm. PLF17 Liste des opérateurs'!Impression_des_titres</vt:lpstr>
      <vt:lpstr>'2-Emplois'!Zone_d_impression</vt:lpstr>
      <vt:lpstr>'Opérateurs 2018-2022'!Zone_d_impression</vt:lpstr>
      <vt:lpstr>'pm. PLF17 Détail des catégories'!Zone_d_impression</vt:lpstr>
      <vt:lpstr>'pm. PLF17 Liste des opérateurs'!Zone_d_impression</vt:lpstr>
    </vt:vector>
  </TitlesOfParts>
  <Company>DPAEP-INFORMATIQUE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REF-1358862916600-48</dc:title>
  <dc:creator>Aniça LY-KOK</dc:creator>
  <cp:lastModifiedBy>2B2O</cp:lastModifiedBy>
  <cp:lastPrinted>2018-01-29T11:53:04Z</cp:lastPrinted>
  <dcterms:created xsi:type="dcterms:W3CDTF">2013-01-12T18:05:27Z</dcterms:created>
  <dcterms:modified xsi:type="dcterms:W3CDTF">2018-01-29T13:39:35Z</dcterms:modified>
</cp:coreProperties>
</file>