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720" activeTab="0"/>
  </bookViews>
  <sheets>
    <sheet name="CONSTANT" sheetId="1" r:id="rId1"/>
    <sheet name="Modifications de périmètre" sheetId="2" r:id="rId2"/>
    <sheet name="COURANT" sheetId="3" r:id="rId3"/>
    <sheet name="Echéancier AE-CP" sheetId="4" r:id="rId4"/>
    <sheet name="CPER" sheetId="5" r:id="rId5"/>
    <sheet name="Réformes" sheetId="6" r:id="rId6"/>
    <sheet name="FDC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>
    <definedName name="__cat1">'[48]I - Données de base'!$C$34</definedName>
    <definedName name="__cat2">'[48]I - Données de base'!$C$35</definedName>
    <definedName name="__cat3">'[48]I - Données de base'!$C$36</definedName>
    <definedName name="__cat4">'[48]I - Données de base'!$C$37</definedName>
    <definedName name="__cat5">'[48]I - Données de base'!$C$39</definedName>
    <definedName name="__cat6">'[48]I - Données de base'!$C$38</definedName>
    <definedName name="__ind2003">'[48]I - Données de base'!#REF!</definedName>
    <definedName name="_0690">#REF!</definedName>
    <definedName name="_0817807_D731CM">'[23]BEH 01'!#REF!</definedName>
    <definedName name="_0817807_D731D">'[23]BEH 01'!#REF!</definedName>
    <definedName name="_0817807_D731OL">'[23]BEH 01'!#REF!</definedName>
    <definedName name="_0817807_D731OLENS">'[23]BEH 01'!#REF!</definedName>
    <definedName name="_0817807_D731R">'[23]BEH 01'!#REF!</definedName>
    <definedName name="_0817807_D732OD">'[23]BEH 01'!#REF!</definedName>
    <definedName name="_0817807_D92CM">'[23]BEH 01'!#REF!</definedName>
    <definedName name="_0817807_D92D">'[23]BEH 01'!#REF!</definedName>
    <definedName name="_0817807_D92OD">'[23]BEH 01'!#REF!</definedName>
    <definedName name="_0817807_D92OL">'[23]BEH 01'!#REF!</definedName>
    <definedName name="_0817807_D92OLENS">'[23]BEH 01'!#REF!</definedName>
    <definedName name="_0817807_D92R">'[23]BEH 01'!#REF!</definedName>
    <definedName name="_1.1.92">'[30]95CESSP'!#REF!</definedName>
    <definedName name="_1222901_D731CM">'[23]BEH 01'!#REF!</definedName>
    <definedName name="_1222901_D731D">'[23]BEH 01'!#REF!</definedName>
    <definedName name="_1222901_D731OL">'[23]BEH 01'!#REF!</definedName>
    <definedName name="_1222901_D731OLENS">'[23]BEH 01'!#REF!</definedName>
    <definedName name="_1222901_D731R">'[23]BEH 01'!#REF!</definedName>
    <definedName name="_1222901_D732OD">'[23]BEH 01'!#REF!</definedName>
    <definedName name="_1222901_D92CM">'[23]BEH 01'!#REF!</definedName>
    <definedName name="_1222901_D92D">'[23]BEH 01'!#REF!</definedName>
    <definedName name="_1222901_D92OD">'[23]BEH 01'!#REF!</definedName>
    <definedName name="_1222901_D92OL">'[23]BEH 01'!#REF!</definedName>
    <definedName name="_1222901_D92OLENS">'[23]BEH 01'!#REF!</definedName>
    <definedName name="_1222901_D92R">'[23]BEH 01'!#REF!</definedName>
    <definedName name="_1712315_D731CM">'[23]BEH 01'!#REF!</definedName>
    <definedName name="_1712315_D731D">'[23]BEH 01'!#REF!</definedName>
    <definedName name="_1712315_D731OL">'[23]BEH 01'!#REF!</definedName>
    <definedName name="_1712315_D731OLENS">'[23]BEH 01'!#REF!</definedName>
    <definedName name="_1712315_D731R">'[23]BEH 01'!#REF!</definedName>
    <definedName name="_1712315_D732OD">'[23]BEH 01'!#REF!</definedName>
    <definedName name="_1712315_D92CM">'[23]BEH 01'!#REF!</definedName>
    <definedName name="_1712315_D92D">'[23]BEH 01'!#REF!</definedName>
    <definedName name="_1712315_D92OD">'[23]BEH 01'!#REF!</definedName>
    <definedName name="_1712315_D92OL">'[23]BEH 01'!#REF!</definedName>
    <definedName name="_1712315_D92OLENS">'[23]BEH 01'!#REF!</definedName>
    <definedName name="_1712315_D92R">'[23]BEH 01'!#REF!</definedName>
    <definedName name="_1811302_D731CM">'[23]BEH 01'!#REF!</definedName>
    <definedName name="_1811302_D731D">'[23]BEH 01'!#REF!</definedName>
    <definedName name="_1811302_D731OL">'[23]BEH 01'!#REF!</definedName>
    <definedName name="_1811302_D731OLENS">'[23]BEH 01'!#REF!</definedName>
    <definedName name="_1811302_D731R">'[23]BEH 01'!#REF!</definedName>
    <definedName name="_1811302_D732OD">'[23]BEH 01'!#REF!</definedName>
    <definedName name="_1811302_D92CM">'[23]BEH 01'!#REF!</definedName>
    <definedName name="_1811302_D92D">'[23]BEH 01'!#REF!</definedName>
    <definedName name="_1811302_D92OD">'[23]BEH 01'!#REF!</definedName>
    <definedName name="_1811302_D92OL">'[23]BEH 01'!#REF!</definedName>
    <definedName name="_1811302_D92OLENS">'[23]BEH 01'!#REF!</definedName>
    <definedName name="_1811302_D92R">'[23]BEH 01'!#REF!</definedName>
    <definedName name="_1811303_D731CM">'[23]BEH 01'!#REF!</definedName>
    <definedName name="_1811303_D731D">'[23]BEH 01'!#REF!</definedName>
    <definedName name="_1811303_D731OL">'[23]BEH 01'!#REF!</definedName>
    <definedName name="_1811303_D731OLENS">'[23]BEH 01'!#REF!</definedName>
    <definedName name="_1811303_D731R">'[23]BEH 01'!#REF!</definedName>
    <definedName name="_1811303_D732OD">'[23]BEH 01'!#REF!</definedName>
    <definedName name="_1811303_D92CM">'[23]BEH 01'!#REF!</definedName>
    <definedName name="_1811303_D92D">'[23]BEH 01'!#REF!</definedName>
    <definedName name="_1811303_D92OD">'[23]BEH 01'!#REF!</definedName>
    <definedName name="_1811303_D92OL">'[23]BEH 01'!#REF!</definedName>
    <definedName name="_1811303_D92OLENS">'[23]BEH 01'!#REF!</definedName>
    <definedName name="_1811303_D92R">'[23]BEH 01'!#REF!</definedName>
    <definedName name="_1811304_D731CM">'[23]BEH 01'!#REF!</definedName>
    <definedName name="_1811304_D731D">'[23]BEH 01'!#REF!</definedName>
    <definedName name="_1811304_D731OL">'[23]BEH 01'!#REF!</definedName>
    <definedName name="_1811304_D731OLENS">'[23]BEH 01'!#REF!</definedName>
    <definedName name="_1811304_D731R">'[23]BEH 01'!#REF!</definedName>
    <definedName name="_1811304_D732OD">'[23]BEH 01'!#REF!</definedName>
    <definedName name="_1811304_D92CM">'[23]BEH 01'!#REF!</definedName>
    <definedName name="_1811304_D92D">'[23]BEH 01'!#REF!</definedName>
    <definedName name="_1811304_D92OD">'[23]BEH 01'!#REF!</definedName>
    <definedName name="_1811304_D92OL">'[23]BEH 01'!#REF!</definedName>
    <definedName name="_1811304_D92OLENS">'[23]BEH 01'!#REF!</definedName>
    <definedName name="_1811304_D92R">'[23]BEH 01'!#REF!</definedName>
    <definedName name="_2__sociaux___évolution">#REF!</definedName>
    <definedName name="_2055101_D731CM">'[23]BEH 01'!#REF!</definedName>
    <definedName name="_2055101_D731D">'[23]BEH 01'!#REF!</definedName>
    <definedName name="_2055101_D731OL">'[23]BEH 01'!#REF!</definedName>
    <definedName name="_2055101_D731OLENS">'[23]BEH 01'!#REF!</definedName>
    <definedName name="_2055101_D731R">'[23]BEH 01'!#REF!</definedName>
    <definedName name="_2055101_D732OD">'[23]BEH 01'!#REF!</definedName>
    <definedName name="_2055101_D92CM">'[23]BEH 01'!#REF!</definedName>
    <definedName name="_2055101_D92D">'[23]BEH 01'!#REF!</definedName>
    <definedName name="_2055101_D92OD">'[23]BEH 01'!#REF!</definedName>
    <definedName name="_2055101_D92OL">'[23]BEH 01'!#REF!</definedName>
    <definedName name="_2055101_D92OLENS">'[23]BEH 01'!#REF!</definedName>
    <definedName name="_2055101_D92R">'[23]BEH 01'!#REF!</definedName>
    <definedName name="_2219702_D731CM">'[23]BEH 01'!#REF!</definedName>
    <definedName name="_2219702_D731D">'[23]BEH 01'!#REF!</definedName>
    <definedName name="_2219702_D731OL">'[23]BEH 01'!#REF!</definedName>
    <definedName name="_2219702_D731OLENS">'[23]BEH 01'!#REF!</definedName>
    <definedName name="_2219702_D731R">'[23]BEH 01'!#REF!</definedName>
    <definedName name="_2219702_D732OD">'[23]BEH 01'!#REF!</definedName>
    <definedName name="_2219702_D92CM">'[23]BEH 01'!#REF!</definedName>
    <definedName name="_2219702_D92D">'[23]BEH 01'!#REF!</definedName>
    <definedName name="_2219702_D92OD">'[23]BEH 01'!#REF!</definedName>
    <definedName name="_2219702_D92OL">'[23]BEH 01'!#REF!</definedName>
    <definedName name="_2219702_D92OLENS">'[23]BEH 01'!#REF!</definedName>
    <definedName name="_2219702_D92R">'[23]BEH 01'!#REF!</definedName>
    <definedName name="_2820607_D731CM">'[23]BEH 01'!#REF!</definedName>
    <definedName name="_2820607_D731D">'[23]BEH 01'!#REF!</definedName>
    <definedName name="_2820607_D731OL">'[23]BEH 01'!#REF!</definedName>
    <definedName name="_2820607_D731OLENS">'[23]BEH 01'!#REF!</definedName>
    <definedName name="_2820607_D731R">'[23]BEH 01'!#REF!</definedName>
    <definedName name="_2820607_D732OD">'[23]BEH 01'!#REF!</definedName>
    <definedName name="_2820607_D92CM">'[23]BEH 01'!#REF!</definedName>
    <definedName name="_2820607_D92D">'[23]BEH 01'!#REF!</definedName>
    <definedName name="_2820607_D92OD">'[23]BEH 01'!#REF!</definedName>
    <definedName name="_2820607_D92OL">'[23]BEH 01'!#REF!</definedName>
    <definedName name="_2820607_D92OLENS">'[23]BEH 01'!#REF!</definedName>
    <definedName name="_2820607_D92R">'[23]BEH 01'!#REF!</definedName>
    <definedName name="_3311104_D731CM">'[23]BEH 01'!#REF!</definedName>
    <definedName name="_3311104_D731D">'[23]BEH 01'!#REF!</definedName>
    <definedName name="_3311104_D731OL">'[23]BEH 01'!#REF!</definedName>
    <definedName name="_3311104_D731OLENS">'[23]BEH 01'!#REF!</definedName>
    <definedName name="_3311104_D731R">'[23]BEH 01'!#REF!</definedName>
    <definedName name="_3311104_D732OD">'[23]BEH 01'!#REF!</definedName>
    <definedName name="_3311104_D92CM">'[23]BEH 01'!#REF!</definedName>
    <definedName name="_3311104_D92D">'[23]BEH 01'!#REF!</definedName>
    <definedName name="_3311104_D92OD">'[23]BEH 01'!#REF!</definedName>
    <definedName name="_3311104_D92OL">'[23]BEH 01'!#REF!</definedName>
    <definedName name="_3311104_D92OLENS">'[23]BEH 01'!#REF!</definedName>
    <definedName name="_3311104_D92R">'[23]BEH 01'!#REF!</definedName>
    <definedName name="_414251_crédits_semaine_S">'[70]Données à saisir'!$B$8</definedName>
    <definedName name="_414252_crédits_semaine_S">'[70]Données à saisir'!$B$9</definedName>
    <definedName name="_414253_crédits_semaine_S">'[70]Données à saisir'!$B$10</definedName>
    <definedName name="_A23">#REF!</definedName>
    <definedName name="_cat1" localSheetId="3">'[120]Accueil'!$B$56</definedName>
    <definedName name="_cat1" localSheetId="5">'[120]Accueil'!$B$56</definedName>
    <definedName name="_cat1">'[26]Accueil'!$B$56</definedName>
    <definedName name="_cat1bis">'[114]Accueil'!$B$56</definedName>
    <definedName name="_cat2" localSheetId="3">'[120]Accueil'!$B$57</definedName>
    <definedName name="_cat2" localSheetId="5">'[120]Accueil'!$B$57</definedName>
    <definedName name="_cat2">'[26]Accueil'!$B$57</definedName>
    <definedName name="_cat2bis">'[114]Accueil'!$B$57</definedName>
    <definedName name="_cat3" localSheetId="3">'[120]Accueil'!$B$58</definedName>
    <definedName name="_cat3" localSheetId="5">'[120]Accueil'!$B$58</definedName>
    <definedName name="_cat3">'[26]Accueil'!$B$58</definedName>
    <definedName name="_cat3bis">'[114]Accueil'!$B$58</definedName>
    <definedName name="_cat4" localSheetId="3">'[120]Accueil'!$B$59</definedName>
    <definedName name="_cat4" localSheetId="5">'[120]Accueil'!$B$59</definedName>
    <definedName name="_cat4">'[26]Accueil'!$B$59</definedName>
    <definedName name="_cat4bis">'[114]Accueil'!$B$59</definedName>
    <definedName name="_cat5" localSheetId="3">'[120]Accueil'!$B$63</definedName>
    <definedName name="_cat5" localSheetId="5">'[120]Accueil'!$B$63</definedName>
    <definedName name="_cat5">'[26]Accueil'!$B$63</definedName>
    <definedName name="_cat5bis">'[114]Accueil'!$B$63</definedName>
    <definedName name="_cat6" localSheetId="3">'[120]Accueil'!$B$60</definedName>
    <definedName name="_cat6" localSheetId="5">'[120]Accueil'!$B$60</definedName>
    <definedName name="_cat6">'[26]Accueil'!$B$60</definedName>
    <definedName name="_cat7" localSheetId="3">'[120]Accueil'!$B$61</definedName>
    <definedName name="_cat7" localSheetId="5">'[120]Accueil'!$B$61</definedName>
    <definedName name="_cat7">'[26]Accueil'!$B$61</definedName>
    <definedName name="_cat8">'[79]Accueil'!$C$63</definedName>
    <definedName name="_ind2002">#REF!</definedName>
    <definedName name="_ind2003" localSheetId="3">'[120]I - Socle d''exécution n-1'!#REF!</definedName>
    <definedName name="_ind2003" localSheetId="5">'[120]I - Socle d''exécution n-1'!#REF!</definedName>
    <definedName name="_ind2003">'[26]I - Socle d''exécution n-1'!#REF!</definedName>
    <definedName name="_jan">'[30]95CESSP'!#REF!</definedName>
    <definedName name="_pc1" localSheetId="3">'[120]II - Hyp. salariales'!$C$19</definedName>
    <definedName name="_pc1" localSheetId="5">'[120]II - Hyp. salariales'!$C$19</definedName>
    <definedName name="_pc1">'[26]II - Hyp. salariales'!$C$19</definedName>
    <definedName name="_pc2" localSheetId="3">'[120]II - Hyp. salariales'!$C$20</definedName>
    <definedName name="_pc2" localSheetId="5">'[120]II - Hyp. salariales'!$C$20</definedName>
    <definedName name="_pc2">'[26]II - Hyp. salariales'!$C$20</definedName>
    <definedName name="_pc3" localSheetId="3">'[120]II - Hyp. salariales'!$C$21</definedName>
    <definedName name="_pc3" localSheetId="5">'[120]II - Hyp. salariales'!$C$21</definedName>
    <definedName name="_pc3">'[26]II - Hyp. salariales'!$C$21</definedName>
    <definedName name="_pc4" localSheetId="3">'[120]II - Hyp. salariales'!$C$22</definedName>
    <definedName name="_pc4" localSheetId="5">'[120]II - Hyp. salariales'!$C$22</definedName>
    <definedName name="_pc4">'[26]II - Hyp. salariales'!$C$22</definedName>
    <definedName name="_pc5" localSheetId="3">'[120]II - Hyp. salariales'!$C$26</definedName>
    <definedName name="_pc5" localSheetId="5">'[120]II - Hyp. salariales'!$C$26</definedName>
    <definedName name="_pc5">'[26]II - Hyp. salariales'!$C$26</definedName>
    <definedName name="_pc6" localSheetId="3">'[120]II - Hyp. salariales'!$C$23</definedName>
    <definedName name="_pc6" localSheetId="5">'[120]II - Hyp. salariales'!$C$23</definedName>
    <definedName name="_pc6">'[26]II - Hyp. salariales'!$C$23</definedName>
    <definedName name="_pc7" localSheetId="3">'[120]II - Hyp. salariales'!$C$24</definedName>
    <definedName name="_pc7" localSheetId="5">'[120]II - Hyp. salariales'!$C$24</definedName>
    <definedName name="_pc7">'[26]II - Hyp. salariales'!$C$24</definedName>
    <definedName name="_pc8" localSheetId="3">'[120]II - Hyp. salariales'!$C$25</definedName>
    <definedName name="_pc8" localSheetId="5">'[120]II - Hyp. salariales'!$C$25</definedName>
    <definedName name="_pc8">'[26]II - Hyp. salariales'!$C$25</definedName>
    <definedName name="_PIB2">#REF!</definedName>
    <definedName name="_ps1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ps8">#REF!</definedName>
    <definedName name="_R1">#REF!</definedName>
    <definedName name="310644612">#REF!</definedName>
    <definedName name="348975293">#REF!</definedName>
    <definedName name="388698201">#REF!</definedName>
    <definedName name="392032934">#REF!</definedName>
    <definedName name="395329451">#REF!</definedName>
    <definedName name="399179639">#REF!</definedName>
    <definedName name="399295385">#REF!</definedName>
    <definedName name="403459639">#REF!</definedName>
    <definedName name="419456314">#REF!</definedName>
    <definedName name="424964807">#REF!</definedName>
    <definedName name="535420533">#REF!</definedName>
    <definedName name="570501551">#REF!</definedName>
    <definedName name="582137436">#REF!</definedName>
    <definedName name="a">'[79]Accueil'!$C$56</definedName>
    <definedName name="A.P.">'[68]Tab n°7 fctmt (transf)'!#REF!</definedName>
    <definedName name="A.P.........................">#REF!</definedName>
    <definedName name="aa">#REF!</definedName>
    <definedName name="Aaliments">#REF!</definedName>
    <definedName name="Aanimaux">#REF!</definedName>
    <definedName name="Aapprenti">#REF!</definedName>
    <definedName name="ABA1">#REF!</definedName>
    <definedName name="ABA2">#REF!</definedName>
    <definedName name="Abapsa">#REF!</definedName>
    <definedName name="ABG1">#REF!</definedName>
    <definedName name="ABG2">#REF!</definedName>
    <definedName name="ABG3">#REF!</definedName>
    <definedName name="ABG4">#REF!</definedName>
    <definedName name="ACAS1">#REF!</definedName>
    <definedName name="ACAS2">#REF!</definedName>
    <definedName name="ACCES">#REF!</definedName>
    <definedName name="ACCF">#REF!</definedName>
    <definedName name="Acentrale">#REF!</definedName>
    <definedName name="Acoopinter">#REF!</definedName>
    <definedName name="acsoc">#REF!</definedName>
    <definedName name="act">#REF!</definedName>
    <definedName name="act_2">#REF!</definedName>
    <definedName name="Acte">#REF!</definedName>
    <definedName name="actinc">#REF!</definedName>
    <definedName name="action_sociale2a">#REF!</definedName>
    <definedName name="actions_LOLF">#REF!</definedName>
    <definedName name="actu">'[5]Recettes à législ 2000'!$T$39</definedName>
    <definedName name="Addaf">#REF!</definedName>
    <definedName name="AE_col1_0108_01">'[35]Noms_R78AE'!#REF!</definedName>
    <definedName name="AE_col1_0112_01">'[35]Noms_R78AE'!$D$2</definedName>
    <definedName name="AE_col1_0122_01">'[35]Noms_R78AE'!$D$3</definedName>
    <definedName name="AE_col1_0128_01">'[35]Noms_R78AE'!$D$4</definedName>
    <definedName name="AE_col1_0161_01">'[35]Noms_R78AE'!$D$5</definedName>
    <definedName name="AE_col1_0176_01">'[35]Noms_R78AE'!$D$6</definedName>
    <definedName name="AE_col1_0216_01">'[35]Noms_R78AE'!$D$7</definedName>
    <definedName name="AE_col1_0232_01">'[35]Noms_R78AE'!$D$8</definedName>
    <definedName name="AE_col10_0108_01">'[35]Noms_R78AE'!#REF!</definedName>
    <definedName name="AE_col10_0112_01">'[35]Noms_R78AE'!$M$2</definedName>
    <definedName name="AE_col10_0122_01">'[35]Noms_R78AE'!$M$3</definedName>
    <definedName name="AE_col10_0128_01">'[35]Noms_R78AE'!$M$4</definedName>
    <definedName name="AE_col10_0161_01">'[35]Noms_R78AE'!$M$5</definedName>
    <definedName name="AE_col10_0176_01">'[35]Noms_R78AE'!$M$6</definedName>
    <definedName name="AE_col10_0216_01">'[35]Noms_R78AE'!$M$7</definedName>
    <definedName name="AE_col10_0232_01">'[35]Noms_R78AE'!$M$8</definedName>
    <definedName name="AE_col2_0108_01">'[35]Noms_R78AE'!#REF!</definedName>
    <definedName name="AE_col2_0112_01">'[35]Noms_R78AE'!$E$2</definedName>
    <definedName name="AE_col2_0122_01">'[35]Noms_R78AE'!$E$3</definedName>
    <definedName name="AE_col2_0128_01">'[35]Noms_R78AE'!$E$4</definedName>
    <definedName name="AE_col2_0161_01">'[35]Noms_R78AE'!$E$5</definedName>
    <definedName name="AE_col2_0176_01">'[35]Noms_R78AE'!$E$6</definedName>
    <definedName name="AE_col2_0216_01">'[35]Noms_R78AE'!$E$7</definedName>
    <definedName name="AE_col2_0232_01">'[35]Noms_R78AE'!$E$8</definedName>
    <definedName name="AE_col3_0108_01">'[35]Noms_R78AE'!#REF!</definedName>
    <definedName name="AE_col3_0112_01">'[35]Noms_R78AE'!$F$2</definedName>
    <definedName name="AE_col3_0122_01">'[35]Noms_R78AE'!$F$3</definedName>
    <definedName name="AE_col3_0128_01">'[35]Noms_R78AE'!$F$4</definedName>
    <definedName name="AE_col3_0161_01">'[35]Noms_R78AE'!$F$5</definedName>
    <definedName name="AE_col3_0176_01">'[35]Noms_R78AE'!$F$6</definedName>
    <definedName name="AE_col3_0216_01">'[35]Noms_R78AE'!$F$7</definedName>
    <definedName name="AE_col3_0232_01">'[35]Noms_R78AE'!$F$8</definedName>
    <definedName name="AE_col4_0108_01">'[35]Noms_R78AE'!#REF!</definedName>
    <definedName name="AE_col4_0112_01">'[35]Noms_R78AE'!$G$2</definedName>
    <definedName name="AE_col4_0122_01">'[35]Noms_R78AE'!$G$3</definedName>
    <definedName name="AE_col4_0128_01">'[35]Noms_R78AE'!$G$4</definedName>
    <definedName name="AE_col4_0161_01">'[35]Noms_R78AE'!$G$5</definedName>
    <definedName name="AE_col4_0176_01">'[35]Noms_R78AE'!$G$6</definedName>
    <definedName name="AE_col4_0216_01">'[35]Noms_R78AE'!$G$7</definedName>
    <definedName name="AE_col4_0232_01">'[35]Noms_R78AE'!$G$8</definedName>
    <definedName name="AE_col5_0108_01">'[35]Noms_R78AE'!#REF!</definedName>
    <definedName name="AE_col5_0112_01">'[35]Noms_R78AE'!$H$2</definedName>
    <definedName name="AE_col5_0122_01">'[35]Noms_R78AE'!$H$3</definedName>
    <definedName name="AE_col5_0128_01">'[35]Noms_R78AE'!$H$4</definedName>
    <definedName name="AE_col5_0161_01">'[35]Noms_R78AE'!$H$5</definedName>
    <definedName name="AE_col5_0176_01">'[35]Noms_R78AE'!$H$6</definedName>
    <definedName name="AE_col5_0216_01">'[35]Noms_R78AE'!$H$7</definedName>
    <definedName name="AE_col5_0232_01">'[35]Noms_R78AE'!$H$8</definedName>
    <definedName name="AE_col6_0108_01">'[35]Noms_R78AE'!#REF!</definedName>
    <definedName name="AE_col6_0112_01">'[35]Noms_R78AE'!$I$2</definedName>
    <definedName name="AE_col6_0122_01">'[35]Noms_R78AE'!$I$3</definedName>
    <definedName name="AE_col6_0128_01">'[35]Noms_R78AE'!$I$4</definedName>
    <definedName name="AE_col6_0161_01">'[35]Noms_R78AE'!$I$5</definedName>
    <definedName name="AE_col6_0176_01">'[35]Noms_R78AE'!$I$6</definedName>
    <definedName name="AE_col6_0216_01">'[35]Noms_R78AE'!$I$7</definedName>
    <definedName name="AE_col6_0232_01">'[35]Noms_R78AE'!$I$8</definedName>
    <definedName name="AE_col7_0108_01">'[35]Noms_R78AE'!#REF!</definedName>
    <definedName name="AE_col7_0112_01">'[35]Noms_R78AE'!$J$2</definedName>
    <definedName name="AE_col7_0122_01">'[35]Noms_R78AE'!$J$3</definedName>
    <definedName name="AE_col7_0128_01">'[35]Noms_R78AE'!$J$4</definedName>
    <definedName name="AE_col7_0161_01">'[35]Noms_R78AE'!$J$5</definedName>
    <definedName name="AE_col7_0176_01">'[35]Noms_R78AE'!$J$6</definedName>
    <definedName name="AE_col7_0216_01">'[35]Noms_R78AE'!$J$7</definedName>
    <definedName name="AE_col7_0232_01">'[35]Noms_R78AE'!$J$8</definedName>
    <definedName name="AE_col8_0108_01">'[35]Noms_R78AE'!#REF!</definedName>
    <definedName name="AE_col8_0112_01">'[35]Noms_R78AE'!$K$2</definedName>
    <definedName name="AE_col8_0122_01">'[35]Noms_R78AE'!$K$3</definedName>
    <definedName name="AE_col8_0128_01">'[35]Noms_R78AE'!$K$4</definedName>
    <definedName name="AE_col8_0161_01">'[35]Noms_R78AE'!$K$5</definedName>
    <definedName name="AE_col8_0176_01">'[35]Noms_R78AE'!$K$6</definedName>
    <definedName name="AE_col8_0216_01">'[35]Noms_R78AE'!$K$7</definedName>
    <definedName name="AE_col8_0232_01">'[35]Noms_R78AE'!$K$8</definedName>
    <definedName name="AE_col9_0108_01">'[35]Noms_R78AE'!#REF!</definedName>
    <definedName name="AE_col9_0112_01">'[35]Noms_R78AE'!$L$2</definedName>
    <definedName name="AE_col9_0122_01">'[35]Noms_R78AE'!$L$3</definedName>
    <definedName name="AE_col9_0128_01">'[35]Noms_R78AE'!$L$4</definedName>
    <definedName name="AE_col9_0161_01">'[35]Noms_R78AE'!$L$5</definedName>
    <definedName name="AE_col9_0176_01">'[35]Noms_R78AE'!$L$6</definedName>
    <definedName name="AE_col9_0216_01">'[35]Noms_R78AE'!$L$7</definedName>
    <definedName name="AE_col9_0232_01">'[35]Noms_R78AE'!$L$8</definedName>
    <definedName name="AEinitial">#REF!</definedName>
    <definedName name="AF">#REF!</definedName>
    <definedName name="Afarines">#REF!</definedName>
    <definedName name="affranch">#REF!</definedName>
    <definedName name="affranchissement">#REF!</definedName>
    <definedName name="Aforet">#REF!</definedName>
    <definedName name="agrégats">#REF!</definedName>
    <definedName name="AID">#REF!</definedName>
    <definedName name="AIEa">'[71]Etape 1'!$N$9</definedName>
    <definedName name="AIEc">#REF!</definedName>
    <definedName name="AIEc2">'[71]Etape 2'!$L$19</definedName>
    <definedName name="AIEp">#REF!</definedName>
    <definedName name="AIER">#REF!</definedName>
    <definedName name="AII">#REF!</definedName>
    <definedName name="AjustDotatRETRetCOM">#REF!</definedName>
    <definedName name="AjustDotatSEPT">#REF!</definedName>
    <definedName name="AjustDotDemandeSEPT">#REF!</definedName>
    <definedName name="AjustRETRAITengt">#REF!</definedName>
    <definedName name="ALC">#REF!</definedName>
    <definedName name="ALF">#REF!</definedName>
    <definedName name="ALS">#REF!</definedName>
    <definedName name="ancver">#REF!</definedName>
    <definedName name="ann94">"$#REF !.$C$16:$C$51"</definedName>
    <definedName name="Année">#REF!</definedName>
    <definedName name="Année_1">#REF!</definedName>
    <definedName name="Année_2">#REF!</definedName>
    <definedName name="Année_de_gestion">'[38]ACCUEIL'!$C$2</definedName>
    <definedName name="Année_FICDATE">#REF!</definedName>
    <definedName name="Année_PLF">'[99]E-1'!$D$4</definedName>
    <definedName name="annee2003">#REF!</definedName>
    <definedName name="annee2004">#REF!</definedName>
    <definedName name="annee2005">#REF!</definedName>
    <definedName name="AP">'[107]listes'!$B$4:$B$17</definedName>
    <definedName name="APD">#REF!</definedName>
    <definedName name="Apeche">#REF!</definedName>
    <definedName name="Apension">#REF!</definedName>
    <definedName name="apl">'[15]PASSAGE'!$B$43:$IV$43</definedName>
    <definedName name="APL_1">#REF!</definedName>
    <definedName name="APL_1_loc">#REF!</definedName>
    <definedName name="APL_2">#REF!</definedName>
    <definedName name="APL1_accession">#REF!</definedName>
    <definedName name="APL1_accession_anc.">#REF!</definedName>
    <definedName name="apr02">#REF!</definedName>
    <definedName name="apr03">#REF!</definedName>
    <definedName name="apr04">#REF!</definedName>
    <definedName name="apr05">#REF!</definedName>
    <definedName name="apr06">#REF!</definedName>
    <definedName name="apr07">#REF!</definedName>
    <definedName name="apr08">#REF!</definedName>
    <definedName name="apr10">#REF!</definedName>
    <definedName name="apr11">#REF!</definedName>
    <definedName name="apr12">#REF!</definedName>
    <definedName name="apr13">#REF!</definedName>
    <definedName name="apr14">#REF!</definedName>
    <definedName name="apr15">#REF!</definedName>
    <definedName name="Aproduits">#REF!</definedName>
    <definedName name="ARBE1">#REF!</definedName>
    <definedName name="ARBR1">#REF!</definedName>
    <definedName name="ARBR2">#REF!</definedName>
    <definedName name="Arecherche">#REF!</definedName>
    <definedName name="aremu2002" localSheetId="3">#REF!</definedName>
    <definedName name="aremu2002" localSheetId="5">#REF!</definedName>
    <definedName name="aremu2002">'[43]base titre 2 pour 2009'!#REF!</definedName>
    <definedName name="Arisques">#REF!</definedName>
    <definedName name="art41_1">#REF!</definedName>
    <definedName name="art41_2">#REF!</definedName>
    <definedName name="Art413èmeSousDiràFin">#REF!</definedName>
    <definedName name="Art41BDàImmobilier">#REF!</definedName>
    <definedName name="Art41Sécuritéà2èmeSousDir">#REF!</definedName>
    <definedName name="Art41V180pourc">#REF!</definedName>
    <definedName name="Art41V1revu">#REF!</definedName>
    <definedName name="Art41V1varia">#REF!</definedName>
    <definedName name="Art41V280pourc">#REF!</definedName>
    <definedName name="Art41V2revu">#REF!</definedName>
    <definedName name="Art41V2varia">#REF!</definedName>
    <definedName name="Art41V380pourc">#REF!</definedName>
    <definedName name="Art41V3revu">#REF!</definedName>
    <definedName name="Art41V3varia">#REF!</definedName>
    <definedName name="Art41V480pourc">#REF!</definedName>
    <definedName name="Art41V4revu">#REF!</definedName>
    <definedName name="Art41V4varia">#REF!</definedName>
    <definedName name="Art421èreGestionnaires">#REF!</definedName>
    <definedName name="Art421èreMissions">#REF!</definedName>
    <definedName name="Art422èmeà4ème">#REF!</definedName>
    <definedName name="Art422Sd4Sd">#REF!</definedName>
    <definedName name="Art425èmeàFin">#REF!</definedName>
    <definedName name="Art42àFIN">#REF!</definedName>
    <definedName name="Art42CabMaec">#REF!</definedName>
    <definedName name="Art42CabMMC">#REF!</definedName>
    <definedName name="Art42DéplTAULOU">#REF!</definedName>
    <definedName name="Art42MaecRedevance">#REF!</definedName>
    <definedName name="Art42Missions">#REF!</definedName>
    <definedName name="Arural">#REF!</definedName>
    <definedName name="Asécurité">#REF!</definedName>
    <definedName name="Asup">#REF!</definedName>
    <definedName name="Atechno">#REF!</definedName>
    <definedName name="auto_Machin">'[22]TOTAL'!A$129:C$129,'[22]TOTAL'!A$139:C$139</definedName>
    <definedName name="AUTRES">#REF!</definedName>
    <definedName name="autres_dépense_du_réseau">[0]!Edition2èmeà3èmeb42</definedName>
    <definedName name="autres_depenses">#REF!</definedName>
    <definedName name="autres_dépenses">#REF!</definedName>
    <definedName name="autres_dépenses41">#REF!</definedName>
    <definedName name="Avégétaux">#REF!</definedName>
    <definedName name="Avéto">#REF!</definedName>
    <definedName name="b">#REF!</definedName>
    <definedName name="b2a_5eme">#REF!</definedName>
    <definedName name="b2e_budget">#REF!</definedName>
    <definedName name="b6_7eme">#REF!</definedName>
    <definedName name="BAE">#REF!</definedName>
    <definedName name="bae_fd">#REF!</definedName>
    <definedName name="BAPSA_apl1_exist">#REF!</definedName>
    <definedName name="BAPSA_apl2">#REF!</definedName>
    <definedName name="BASE">"$#REF !.$A$3:$B$385"</definedName>
    <definedName name="BASE_LFI">#REF!</definedName>
    <definedName name="Base_MPASA_cat">'[118]MPASA avec Cat'!$A$1:$U$178</definedName>
    <definedName name="Base_taux">#REF!</definedName>
    <definedName name="BASE1">"$#REF !.$A$3:$BS$300"</definedName>
    <definedName name="BASE1_2">"$#REF !.$A$3:$BS$300"</definedName>
    <definedName name="BaseMN">#REF!</definedName>
    <definedName name="BaseMNComp">#REF!</definedName>
    <definedName name="beu" hidden="1">{#N/A,#N/A,TRUE,"Page de garde";#N/A,#N/A,TRUE,"R?cap";#N/A,#N/A,TRUE,"2001";#N/A,#N/A,TRUE,"2002";#N/A,#N/A,TRUE,"MN";#N/A,#N/A,TRUE,"CB-CN ";#N/A,#N/A,TRUE,"Point TVA (avec ES)"}</definedName>
    <definedName name="bg2">#REF!</definedName>
    <definedName name="bla">'[84]4- Base titre 2 pour 2010'!#REF!</definedName>
    <definedName name="blabla">'[84]4- Base titre 2 pour 2010'!#REF!</definedName>
    <definedName name="BOPgénéral">#REF!</definedName>
    <definedName name="bremu2002" localSheetId="3">#REF!</definedName>
    <definedName name="bremu2002" localSheetId="5">#REF!</definedName>
    <definedName name="bremu2002">'[43]base titre 2 pour 2009'!#REF!</definedName>
    <definedName name="BUD">#REF!</definedName>
    <definedName name="budg_étranger41">#REF!</definedName>
    <definedName name="BudGesPFraisDép">#REF!</definedName>
    <definedName name="BUDGET">'[51]Feuil2'!$A$1:$F$31</definedName>
    <definedName name="Budget_1">#REF!</definedName>
    <definedName name="budget_déconcentré">#REF!</definedName>
    <definedName name="budget_Etat">#REF!</definedName>
    <definedName name="budget_étranger">#REF!</definedName>
    <definedName name="BUDGET1B">#REF!</definedName>
    <definedName name="BudgetPage1">#REF!</definedName>
    <definedName name="BudgetPage2">#REF!</definedName>
    <definedName name="BudgetPage3">#REF!</definedName>
    <definedName name="BudgetPage4">#REF!</definedName>
    <definedName name="BudImpreEtranger">#REF!</definedName>
    <definedName name="buiohno" hidden="1">{#N/A,#N/A,FALSE,"Synth?se";#N/A,#N/A,FALSE,"Evolution de la TVA";#N/A,#N/A,FALSE,"Ventilation DGI-Douanes";#N/A,#N/A,FALSE,"pr?vision hors constat? ";#N/A,#N/A,FALSE,"recettes et ?cart ? la pr?visio"}</definedName>
    <definedName name="bureau_2a">#REF!</definedName>
    <definedName name="bureau_cabinet">#REF!</definedName>
    <definedName name="BUREAU1C">#REF!</definedName>
    <definedName name="bureau2a_41">#REF!</definedName>
    <definedName name="BUREAU2A504">#REF!</definedName>
    <definedName name="BUREAU2A507">#REF!</definedName>
    <definedName name="BUREAU2B">#REF!</definedName>
    <definedName name="BUREAU2C">#REF!</definedName>
    <definedName name="BUREAU2D">#REF!</definedName>
    <definedName name="bureau2d_41">#REF!</definedName>
    <definedName name="bureau2d_formation">#REF!</definedName>
    <definedName name="bureau2e">#REF!</definedName>
    <definedName name="BUREAU2EME">#REF!</definedName>
    <definedName name="bureau3b">#REF!</definedName>
    <definedName name="bureau3b_41">#REF!</definedName>
    <definedName name="bureau4a">#REF!</definedName>
    <definedName name="bureau4b">#REF!</definedName>
    <definedName name="bureau4b_41">#REF!</definedName>
    <definedName name="bureau4b_art42">#REF!</definedName>
    <definedName name="BUREAU4C">#REF!</definedName>
    <definedName name="BUREAU4D">#REF!</definedName>
    <definedName name="BUREAU5A">#REF!</definedName>
    <definedName name="bureau5b">#REF!</definedName>
    <definedName name="bureau5c">#REF!</definedName>
    <definedName name="BUREAU5D">#REF!</definedName>
    <definedName name="BUREAU6A">#REF!</definedName>
    <definedName name="BUREAU6B">#REF!</definedName>
    <definedName name="bureau6c">#REF!</definedName>
    <definedName name="bureau6d">#REF!</definedName>
    <definedName name="bureau7b">#REF!</definedName>
    <definedName name="bureau7b_41">#REF!</definedName>
    <definedName name="bureau7b_art42">#REF!</definedName>
    <definedName name="bureau7c_art42">#REF!</definedName>
    <definedName name="BUREAU7D">#REF!</definedName>
    <definedName name="cabinet">#REF!</definedName>
    <definedName name="CARTE_ACHAT">#REF!</definedName>
    <definedName name="CARTEACHAT">#REF!</definedName>
    <definedName name="cas_2010">'[108]Calcul des coûts cas annuel'!$AJ$2</definedName>
    <definedName name="cas_2011">'[108]Calcul des coûts cas annuel'!$AQ$2</definedName>
    <definedName name="Cat">'[107]listes'!$A$29:$A$30</definedName>
    <definedName name="cat1" localSheetId="3">'[48]I - Données de base'!$C$34</definedName>
    <definedName name="cat1" localSheetId="5">'[48]I - Données de base'!$C$34</definedName>
    <definedName name="cat1">'[42]I - Données de base'!$C$34</definedName>
    <definedName name="cat2" localSheetId="3">'[48]I - Données de base'!$C$35</definedName>
    <definedName name="cat2" localSheetId="5">'[48]I - Données de base'!$C$35</definedName>
    <definedName name="cat2">'[42]I - Données de base'!$C$35</definedName>
    <definedName name="cat3" localSheetId="3">'[48]I - Données de base'!$C$36</definedName>
    <definedName name="cat3" localSheetId="5">'[48]I - Données de base'!$C$36</definedName>
    <definedName name="cat3">'[42]I - Données de base'!$C$36</definedName>
    <definedName name="cat4" localSheetId="3">'[48]I - Données de base'!$C$37</definedName>
    <definedName name="cat4" localSheetId="5">'[48]I - Données de base'!$C$37</definedName>
    <definedName name="cat4">'[42]I - Données de base'!$C$37</definedName>
    <definedName name="cat5" localSheetId="3">'[48]I - Données de base'!$C$39</definedName>
    <definedName name="cat5" localSheetId="5">'[48]I - Données de base'!$C$39</definedName>
    <definedName name="cat5">'[42]I - Données de base'!$C$39</definedName>
    <definedName name="cat6" localSheetId="3">'[48]I - Données de base'!$C$38</definedName>
    <definedName name="cat6" localSheetId="5">'[48]I - Données de base'!$C$38</definedName>
    <definedName name="cat6">'[42]I - Données de base'!$C$38</definedName>
    <definedName name="cat7">'[86]I - Données de base PMT'!$C$41</definedName>
    <definedName name="CATDEP">'[66]TABLES'!$J$6:$K$16</definedName>
    <definedName name="CATEGORIE">#REF!</definedName>
    <definedName name="CCC">#REF!</definedName>
    <definedName name="Ch373015">#REF!</definedName>
    <definedName name="chap_art">#REF!</definedName>
    <definedName name="Chap373012">#REF!</definedName>
    <definedName name="Chap373013">#REF!</definedName>
    <definedName name="chap373014">#REF!</definedName>
    <definedName name="Chfdc">#REF!</definedName>
    <definedName name="Chp373015">#REF!</definedName>
    <definedName name="circulaire">#REF!</definedName>
    <definedName name="classement">#REF!</definedName>
    <definedName name="classementODAC">#REF!</definedName>
    <definedName name="CLE1_10">'[28]CLE'!$B$2</definedName>
    <definedName name="CLE1_40">'[28]CLE'!$B$5</definedName>
    <definedName name="CLE1_70">'[28]CLE'!$B$8</definedName>
    <definedName name="CLE1_80">'[28]CLE'!$B$9</definedName>
    <definedName name="CLE1_90">'[28]CLE'!$B$10</definedName>
    <definedName name="CLE2_10">'[28]CLE'!$C$2</definedName>
    <definedName name="CLE2_40">'[28]CLE'!$C$5</definedName>
    <definedName name="CLE2_70">'[28]CLE'!$C$8</definedName>
    <definedName name="CLE2_80">'[28]CLE'!$C$9</definedName>
    <definedName name="CLE2_90">'[28]CLE'!$C$10</definedName>
    <definedName name="CLE3_10">'[28]CLE'!$D$2</definedName>
    <definedName name="CLE3_70">'[28]CLE'!$D$8</definedName>
    <definedName name="CLE3_90">'[28]CLE'!$D$10</definedName>
    <definedName name="CLE4_70">'[28]CLE'!$E$8</definedName>
    <definedName name="CLE5_70">'[28]CLE'!$F$8</definedName>
    <definedName name="cmp10">#REF!</definedName>
    <definedName name="cmp101">#REF!</definedName>
    <definedName name="cmp102">#REF!</definedName>
    <definedName name="cmp103">#REF!</definedName>
    <definedName name="cmp104">#REF!</definedName>
    <definedName name="cmp105">#REF!</definedName>
    <definedName name="cmp106">#REF!</definedName>
    <definedName name="cmp107">#REF!</definedName>
    <definedName name="cmp108">#REF!</definedName>
    <definedName name="cmp11">#REF!</definedName>
    <definedName name="cmp12">#REF!</definedName>
    <definedName name="cmp13">#REF!</definedName>
    <definedName name="cmp14">#REF!</definedName>
    <definedName name="cmp15">#REF!</definedName>
    <definedName name="cmp16">#REF!</definedName>
    <definedName name="cmp17">#REF!</definedName>
    <definedName name="cmp18">#REF!</definedName>
    <definedName name="cmp19">#REF!</definedName>
    <definedName name="cmp20">#REF!</definedName>
    <definedName name="cmp201">#REF!</definedName>
    <definedName name="cmp202">#REF!</definedName>
    <definedName name="cmp203">#REF!</definedName>
    <definedName name="cmp204">#REF!</definedName>
    <definedName name="cmp205">#REF!</definedName>
    <definedName name="cmp206">#REF!</definedName>
    <definedName name="cmp207">#REF!</definedName>
    <definedName name="cmp208">#REF!</definedName>
    <definedName name="cmp21">#REF!</definedName>
    <definedName name="cmp22">#REF!</definedName>
    <definedName name="cmp23">#REF!</definedName>
    <definedName name="cmp24">#REF!</definedName>
    <definedName name="cmp25">#REF!</definedName>
    <definedName name="cmp26">#REF!</definedName>
    <definedName name="cmp27">#REF!</definedName>
    <definedName name="cmp28">#REF!</definedName>
    <definedName name="cmp29">#REF!</definedName>
    <definedName name="cmp30">#REF!</definedName>
    <definedName name="cmp301">#REF!</definedName>
    <definedName name="cmp302">#REF!</definedName>
    <definedName name="cmp303">#REF!</definedName>
    <definedName name="cmp304">#REF!</definedName>
    <definedName name="cmp305">#REF!</definedName>
    <definedName name="cmp306">#REF!</definedName>
    <definedName name="cmp307">#REF!</definedName>
    <definedName name="cmp308">#REF!</definedName>
    <definedName name="cmp31">#REF!</definedName>
    <definedName name="cmp32">#REF!</definedName>
    <definedName name="cmp33">#REF!</definedName>
    <definedName name="cmp34">#REF!</definedName>
    <definedName name="cmp35">#REF!</definedName>
    <definedName name="cmp36">#REF!</definedName>
    <definedName name="cmp37">#REF!</definedName>
    <definedName name="cmp38">#REF!</definedName>
    <definedName name="cmp39">#REF!</definedName>
    <definedName name="cmp40">#REF!</definedName>
    <definedName name="cmp401">#REF!</definedName>
    <definedName name="cmp402">#REF!</definedName>
    <definedName name="cmp403">#REF!</definedName>
    <definedName name="cmp404">#REF!</definedName>
    <definedName name="cmp405">#REF!</definedName>
    <definedName name="cmp406">#REF!</definedName>
    <definedName name="cmp407">#REF!</definedName>
    <definedName name="cmp408">#REF!</definedName>
    <definedName name="cmp41">#REF!</definedName>
    <definedName name="cmp42">#REF!</definedName>
    <definedName name="cmp43">#REF!</definedName>
    <definedName name="cmp44">#REF!</definedName>
    <definedName name="cmp45">#REF!</definedName>
    <definedName name="cmp46">#REF!</definedName>
    <definedName name="cmp47">#REF!</definedName>
    <definedName name="cmp48">#REF!</definedName>
    <definedName name="cmp49">#REF!</definedName>
    <definedName name="cmp50">#REF!</definedName>
    <definedName name="cmp501">#REF!</definedName>
    <definedName name="cmp502">#REF!</definedName>
    <definedName name="cmp503">#REF!</definedName>
    <definedName name="cmp504">#REF!</definedName>
    <definedName name="cmp505">#REF!</definedName>
    <definedName name="cmp506">#REF!</definedName>
    <definedName name="cmp507">#REF!</definedName>
    <definedName name="cmp508">#REF!</definedName>
    <definedName name="cmp51">#REF!</definedName>
    <definedName name="cmp52">#REF!</definedName>
    <definedName name="cmp53">#REF!</definedName>
    <definedName name="cmp54">#REF!</definedName>
    <definedName name="cmp55">#REF!</definedName>
    <definedName name="cmp56">#REF!</definedName>
    <definedName name="cmp57">#REF!</definedName>
    <definedName name="cmp58">#REF!</definedName>
    <definedName name="cmp59">#REF!</definedName>
    <definedName name="cmp60">#REF!</definedName>
    <definedName name="cmp601">#REF!</definedName>
    <definedName name="cmp602">#REF!</definedName>
    <definedName name="cmp603">#REF!</definedName>
    <definedName name="cmp604">#REF!</definedName>
    <definedName name="cmp605">#REF!</definedName>
    <definedName name="cmp606">#REF!</definedName>
    <definedName name="cmp607">#REF!</definedName>
    <definedName name="cmp608">#REF!</definedName>
    <definedName name="cmp61">#REF!</definedName>
    <definedName name="cmp62">#REF!</definedName>
    <definedName name="cmp63">#REF!</definedName>
    <definedName name="cmp64">#REF!</definedName>
    <definedName name="cmp65">#REF!</definedName>
    <definedName name="cmp66">#REF!</definedName>
    <definedName name="cmp67">#REF!</definedName>
    <definedName name="cmp68">#REF!</definedName>
    <definedName name="cmp69">#REF!</definedName>
    <definedName name="CNAF___Part_des_majo_escomptée">#REF!</definedName>
    <definedName name="CNAF___Part_légale_des_majo">#REF!</definedName>
    <definedName name="CNAF___reversement___CSG">#REF!</definedName>
    <definedName name="code">'[9]nomart'!$A$2:$A$69</definedName>
    <definedName name="coef1">'[55]NB et NC Calcul AE'!$D$1</definedName>
    <definedName name="COGITO">#REF!</definedName>
    <definedName name="Commun2">#REF!</definedName>
    <definedName name="Commun3">#REF!</definedName>
    <definedName name="Commun4">#REF!</definedName>
    <definedName name="compar">#REF!</definedName>
    <definedName name="CompetPage9">#REF!</definedName>
    <definedName name="CompletPage1">#REF!</definedName>
    <definedName name="CompletPage2">#REF!</definedName>
    <definedName name="CompletPage3">#REF!</definedName>
    <definedName name="CompletPage4">#REF!</definedName>
    <definedName name="CompletPage5">#REF!</definedName>
    <definedName name="Completpage6">#REF!</definedName>
    <definedName name="CompletPage7">#REF!</definedName>
    <definedName name="CompletPage8">#REF!</definedName>
    <definedName name="composantes_des_agrégats">#REF!</definedName>
    <definedName name="CONCOURS">#REF!</definedName>
    <definedName name="Conso12déc">'[95]Projection conso actual au12-12'!$A$1:$T$164</definedName>
    <definedName name="Conso15nov">'[95]Projection conso actual au15-11'!$A$1:$T$164</definedName>
    <definedName name="CORPS">#REF!</definedName>
    <definedName name="Correctif_CNAF">#REF!</definedName>
    <definedName name="Corrélation">#REF!</definedName>
    <definedName name="COTIS">#REF!</definedName>
    <definedName name="cotisnonremb">#REF!</definedName>
    <definedName name="coût_gain">#REF!</definedName>
    <definedName name="CPinitial">#REF!</definedName>
    <definedName name="cpr02">#REF!</definedName>
    <definedName name="cpr03">#REF!</definedName>
    <definedName name="cpr04">#REF!</definedName>
    <definedName name="cpr05">#REF!</definedName>
    <definedName name="cpr06">#REF!</definedName>
    <definedName name="cpr07">#REF!</definedName>
    <definedName name="cpr08">#REF!</definedName>
    <definedName name="cpr10">#REF!</definedName>
    <definedName name="cpr11">#REF!</definedName>
    <definedName name="cpr12">#REF!</definedName>
    <definedName name="cpr13">#REF!</definedName>
    <definedName name="cpr14">#REF!</definedName>
    <definedName name="cpr15">#REF!</definedName>
    <definedName name="CRDB">#REF!</definedName>
    <definedName name="cremu2002" localSheetId="3">#REF!</definedName>
    <definedName name="cremu2002" localSheetId="5">#REF!</definedName>
    <definedName name="cremu2002">'[43]base titre 2 pour 2009'!#REF!</definedName>
    <definedName name="CSG___Evolution_assiette">#REF!</definedName>
    <definedName name="CSG_taux">#REF!</definedName>
    <definedName name="CUMm_1">#REF!</definedName>
    <definedName name="CUMOIS">#REF!</definedName>
    <definedName name="cvqsdfqsd">#REF!</definedName>
    <definedName name="D">#REF!</definedName>
    <definedName name="D1_">#REF!</definedName>
    <definedName name="D2_">#REF!</definedName>
    <definedName name="dag">#REF!</definedName>
    <definedName name="dann_oct">'[8]donnees'!#REF!</definedName>
    <definedName name="DATA">#REF!</definedName>
    <definedName name="dataedit">#REF!</definedName>
    <definedName name="date">#REF!</definedName>
    <definedName name="date_budget">#REF!</definedName>
    <definedName name="date_Machin">'[22]TOTAL'!A$100:C$100,'[22]TOTAL'!A$211:C$211</definedName>
    <definedName name="Date_Rec">#REF!</definedName>
    <definedName name="Date_situation">'[38]ACCUEIL'!$C$3</definedName>
    <definedName name="Dates">#REF!</definedName>
    <definedName name="dbuhi">#REF!</definedName>
    <definedName name="dd">'[113]I - Données de base'!#REF!</definedName>
    <definedName name="DEBut_BAE">#REF!</definedName>
    <definedName name="decap2">#REF!</definedName>
    <definedName name="DEG">#REF!</definedName>
    <definedName name="demo_taux">'[52]Cadrage'!$L$13:$O$32</definedName>
    <definedName name="DEP">#REF!</definedName>
    <definedName name="departement">#REF!</definedName>
    <definedName name="depcap">#REF!</definedName>
    <definedName name="dépenses_réseau">#REF!</definedName>
    <definedName name="DEPLACT">#REF!</definedName>
    <definedName name="DEPRESEAU">#REF!</definedName>
    <definedName name="DET">#REF!</definedName>
    <definedName name="détacher_ligne_nationale">#REF!</definedName>
    <definedName name="Détail">#REF!</definedName>
    <definedName name="DétailAEetCP">#REF!</definedName>
    <definedName name="DétailArt41">#REF!</definedName>
    <definedName name="DétailArt42">#REF!</definedName>
    <definedName name="Dette">#REF!</definedName>
    <definedName name="df">#REF!</definedName>
    <definedName name="DFT">#REF!</definedName>
    <definedName name="DG">#REF!</definedName>
    <definedName name="DGdu06marsRégul">#REF!</definedName>
    <definedName name="DGI">#REF!</definedName>
    <definedName name="DGsimplifié0503">#REF!</definedName>
    <definedName name="DIRECTION">#REF!</definedName>
    <definedName name="Dispos">#REF!,#REF!,#REF!,#REF!,#REF!,#REF!,#REF!,#REF!,#REF!,#REF!,#REF!,#REF!,#REF!,#REF!,#REF!,#REF!,#REF!,#REF!,#REF!,#REF!,#REF!</definedName>
    <definedName name="Dispositifs">#REF!,#REF!,#REF!,#REF!,#REF!,#REF!,#REF!,#REF!,#REF!,#REF!,#REF!,#REF!,#REF!,#REF!,#REF!,#REF!,#REF!,#REF!,#REF!,#REF!,#REF!</definedName>
    <definedName name="DIV">#REF!</definedName>
    <definedName name="DM_1">#REF!</definedName>
    <definedName name="DM_2">#REF!</definedName>
    <definedName name="dm3">'[61]DM2'!$A$4:$H$75</definedName>
    <definedName name="DOMANIAL">#REF!</definedName>
    <definedName name="Dotation2004">#REF!</definedName>
    <definedName name="Dotation3750">#REF!</definedName>
    <definedName name="DotationAE">#REF!</definedName>
    <definedName name="DPG9AutorisationEngagement">#REF!</definedName>
    <definedName name="DPG9CréditsPaiement">#REF!</definedName>
    <definedName name="DPGenAE">'[96]DPG 9 LIGNE DE GESTION'!$A$10:$X$139</definedName>
    <definedName name="dremu2002" localSheetId="3">#REF!</definedName>
    <definedName name="dremu2002" localSheetId="5">#REF!</definedName>
    <definedName name="dremu2002">'[43]base titre 2 pour 2009'!#REF!</definedName>
    <definedName name="DT">#REF!</definedName>
    <definedName name="durée">"$#REF !.$C$4"</definedName>
    <definedName name="E1_">#REF!</definedName>
    <definedName name="E10_">#REF!</definedName>
    <definedName name="E11_">#REF!</definedName>
    <definedName name="E12_">#REF!</definedName>
    <definedName name="E13_">#REF!</definedName>
    <definedName name="E14_">#REF!</definedName>
    <definedName name="E15_">#REF!</definedName>
    <definedName name="E16_">#REF!</definedName>
    <definedName name="E17_">#REF!</definedName>
    <definedName name="E18_">#REF!</definedName>
    <definedName name="E19_">#REF!</definedName>
    <definedName name="E2_">#REF!</definedName>
    <definedName name="E20_">#REF!</definedName>
    <definedName name="E21_">#REF!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_">#REF!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4_">#REF!</definedName>
    <definedName name="E5_">#REF!</definedName>
    <definedName name="E6_">#REF!</definedName>
    <definedName name="E7_">#REF!</definedName>
    <definedName name="E8_">#REF!</definedName>
    <definedName name="E9_">#REF!</definedName>
    <definedName name="Ech_DGCP">#REF!</definedName>
    <definedName name="ECIS">#REF!</definedName>
    <definedName name="ECTVA">#REF!</definedName>
    <definedName name="eddepcap2">#REF!</definedName>
    <definedName name="EDIT_NB">#REF!</definedName>
    <definedName name="EDIT_TAB1">#REF!</definedName>
    <definedName name="EDITI">#REF!</definedName>
    <definedName name="EDITII">#REF!</definedName>
    <definedName name="EDITION">#REF!</definedName>
    <definedName name="Edition1b_4emesd">#REF!</definedName>
    <definedName name="Editionart42_1">#REF!</definedName>
    <definedName name="editionart42_2">#REF!</definedName>
    <definedName name="EDITIONART42_3">#REF!</definedName>
    <definedName name="Editionart42_4">#REF!</definedName>
    <definedName name="Editionart42_5">#REF!</definedName>
    <definedName name="EditionBDàDIT">#REF!</definedName>
    <definedName name="EditionFin1Bà3B">#REF!</definedName>
    <definedName name="EditionFinTableau">#REF!</definedName>
    <definedName name="Editionimmoà2sd">'[90]art 42 au 01 OCT'!$A$173:$AO$236</definedName>
    <definedName name="EditionImmoàSécurité">#REF!</definedName>
    <definedName name="EDITMF">#REF!</definedName>
    <definedName name="EDITTB">#REF!</definedName>
    <definedName name="eff1">#REF!</definedName>
    <definedName name="eff2">#REF!</definedName>
    <definedName name="eff3">#REF!</definedName>
    <definedName name="eff4">#REF!</definedName>
    <definedName name="effbud1">#REF!</definedName>
    <definedName name="EffBud3730">#REF!</definedName>
    <definedName name="effec2004">'[92]31-90 '!$K$2</definedName>
    <definedName name="Effectifs_Majo">#REF!</definedName>
    <definedName name="effrec">#REF!</definedName>
    <definedName name="effrec1">#REF!</definedName>
    <definedName name="efqsd" hidden="1">{#N/A,#N/A,TRUE,"Page de garde";#N/A,#N/A,TRUE,"R?cap";#N/A,#N/A,TRUE,"2001";#N/A,#N/A,TRUE,"2002";#N/A,#N/A,TRUE,"MN";#N/A,#N/A,TRUE,"CB-CN ";#N/A,#N/A,TRUE,"Point TVA (avec ES)"}</definedName>
    <definedName name="elast">#REF!</definedName>
    <definedName name="engi">#REF!</definedName>
    <definedName name="ENR">#REF!</definedName>
    <definedName name="Enregistrement20">#REF!</definedName>
    <definedName name="Enregistrement3">#REF!</definedName>
    <definedName name="entete_recette">#REF!</definedName>
    <definedName name="Enveloppe">#REF!</definedName>
    <definedName name="EQ">#REF!</definedName>
    <definedName name="err">'[48]I - Données de base'!#REF!</definedName>
    <definedName name="ETATACANC">'[14]PREVISIONS'!#REF!</definedName>
    <definedName name="ETATAPL1">'[13]PASSAGE'!$B$45:$IV$45</definedName>
    <definedName name="ETATAPL2">'[13]PASSAGE'!$B$46:$IV$46</definedName>
    <definedName name="ETPE_JANV">#REF!</definedName>
    <definedName name="ETPT">#REF!</definedName>
    <definedName name="etrsut">#REF!</definedName>
    <definedName name="euro">#REF!</definedName>
    <definedName name="euros">#REF!</definedName>
    <definedName name="EvolBudget2002à2003">'[95]Evolution budget 2002-03-04-05'!$A$1:$Y$80</definedName>
    <definedName name="Evolpage1">'[95]Projection conso 2005 au 10-oct'!$A$2:$S$156</definedName>
    <definedName name="Evolpage2">'[95]Projection conso 2005 au 10-oct'!$A$269:$S$349</definedName>
    <definedName name="Evolution_des_salaires_sur_20_ans__réel">#REF!</definedName>
    <definedName name="Evolution_effectif_MV">#REF!</definedName>
    <definedName name="Evolution_SMIC_moy._ann.">#REF!</definedName>
    <definedName name="Evolution_SMICau_1er_juillet">#REF!</definedName>
    <definedName name="EXCEL">"$#REF !.$A$3:$AB$344"</definedName>
    <definedName name="Excel_BuiltIn__FilterDatabase_1">#REF!</definedName>
    <definedName name="Excel_BuiltIn__FilterDatabase_15">#REF!</definedName>
    <definedName name="Excel_BuiltIn__FilterDatabase_15_1">#REF!</definedName>
    <definedName name="Excel_BuiltIn__FilterDatabase_2">#REF!</definedName>
    <definedName name="Excel_BuiltIn__FilterDatabase_2_3">#REF!</definedName>
    <definedName name="Excel_BuiltIn__FilterDatabase_3">#REF!</definedName>
    <definedName name="Excel_BuiltIn__FilterDatabase_3_5">#REF!</definedName>
    <definedName name="Excel_BuiltIn__FilterDatabase_4">#REF!</definedName>
    <definedName name="Excel_BuiltIn__FilterDatabase_6">#REF!</definedName>
    <definedName name="Excel_BuiltIn__FilterDatabase_8">#REF!</definedName>
    <definedName name="Excel_BuiltIn__FilterDatabase_9">#REF!</definedName>
    <definedName name="Excel_BuiltIn__FilterDatabase_9_1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1_1">"$#REF !.$A$1:$R$53"</definedName>
    <definedName name="Excel_BuiltIn_Print_Area_1_1_1_1">"$#REF !.$#REF !$#REF !:$#REF !$#REF !"</definedName>
    <definedName name="Excel_BuiltIn_Print_Area_11_1_1">"$#REF !.$A$5:$G$50"</definedName>
    <definedName name="Excel_BuiltIn_Print_Area_11_1_1_1">"$#REF !.$A$5:$E$50"</definedName>
    <definedName name="Excel_BuiltIn_Print_Area_11_1_1_1_2">"$#REF !.$A$5:$E$50"</definedName>
    <definedName name="Excel_BuiltIn_Print_Area_11_1_1_2">"$#REF !.$A$5:$G$50"</definedName>
    <definedName name="Excel_BuiltIn_Print_Area_2">#REF!</definedName>
    <definedName name="Excel_BuiltIn_Print_Area_2_1">#REF!</definedName>
    <definedName name="Excel_BuiltIn_Print_Area_2_1_1">"$#REF !.$A$1:$M$1"</definedName>
    <definedName name="Excel_BuiltIn_Print_Area_2_1_1_1">"$#REF !.$A$3:$H$33"</definedName>
    <definedName name="Excel_BuiltIn_Print_Area_2_1_1_1_1">"$#REF !.$A$3:$G$45"</definedName>
    <definedName name="Excel_BuiltIn_Print_Area_2_1_1_1_1_1">"$#REF !.$A$3:$V$46"</definedName>
    <definedName name="Excel_BuiltIn_Print_Area_2_1_1_2">"$#REF !.$A$3:$G$45"</definedName>
    <definedName name="Excel_BuiltIn_Print_Area_2_1_1_2_1">"$#REF !.$A$3:$V$46"</definedName>
    <definedName name="Excel_BuiltIn_Print_Area_2_1_1_3">"$#REF !.$#REF !$#REF !:$#REF !$#REF !"</definedName>
    <definedName name="Excel_BuiltIn_Print_Area_2_1_2">"$#REF !.$A$3:$H$33"</definedName>
    <definedName name="Excel_BuiltIn_Print_Area_2_1_3_1">#REF!</definedName>
    <definedName name="Excel_BuiltIn_Print_Area_3">#REF!</definedName>
    <definedName name="Excel_BuiltIn_Print_Area_3_1">#REF!</definedName>
    <definedName name="Excel_BuiltIn_Print_Area_3_1_1">"$#REF !.$A$3:$H$33"</definedName>
    <definedName name="Excel_BuiltIn_Print_Area_3_1_1_1">"$#REF !.$A$3:$G$45"</definedName>
    <definedName name="Excel_BuiltIn_Print_Area_3_1_1_1_1">"$#REF !.$A$3:$T$44"</definedName>
    <definedName name="Excel_BuiltIn_Print_Area_3_1_1_2">"$#REF !.$A$3:$G$45"</definedName>
    <definedName name="Excel_BuiltIn_Print_Area_3_1_1_2_1">"$#REF !.$A$3:$T$44"</definedName>
    <definedName name="Excel_BuiltIn_Print_Area_3_1_2">"$#REF !.$A$3:$L$23"</definedName>
    <definedName name="Excel_BuiltIn_Print_Area_3_1_2_1">"$#REF !.$A$3:$H$33"</definedName>
    <definedName name="Excel_BuiltIn_Print_Area_4">#REF!</definedName>
    <definedName name="Excel_BuiltIn_Print_Area_4_1">#REF!</definedName>
    <definedName name="Excel_BuiltIn_Print_Area_4_1_1">"$#REF !.$A$3:$G$45"</definedName>
    <definedName name="Excel_BuiltIn_Print_Area_4_1_1_1">"$#REF !.$A$3:$Q$44"</definedName>
    <definedName name="Excel_BuiltIn_Print_Area_4_1_1_2">"$#REF !.$A$3:$G$45"</definedName>
    <definedName name="Excel_BuiltIn_Print_Area_4_1_1_2_1">"$#REF !.$A$3:$Q$44"</definedName>
    <definedName name="Excel_BuiltIn_Print_Area_4_1_2">"$#REF !.$A$3:$H$33"</definedName>
    <definedName name="Excel_BuiltIn_Print_Area_4_2">"$#REF !.$A$3:$L$23"</definedName>
    <definedName name="Excel_BuiltIn_Print_Area_5">#REF!</definedName>
    <definedName name="Excel_BuiltIn_Print_Area_5_1">"$#REF !.$A$3:$L$23"</definedName>
    <definedName name="Excel_BuiltIn_Print_Area_5_1_1">"$#REF !.$A$3:$H$33"</definedName>
    <definedName name="Excel_BuiltIn_Print_Area_5_1_1_1">"$#REF !.$A$3:$G$45"</definedName>
    <definedName name="Excel_BuiltIn_Print_Area_5_1_1_1_1">"$#REF !.$A$3:$Q$43"</definedName>
    <definedName name="Excel_BuiltIn_Print_Area_5_1_1_2">"$#REF !.$A$3:$G$45"</definedName>
    <definedName name="Excel_BuiltIn_Print_Area_5_1_1_2_1">"$#REF !.$A$3:$Q$43"</definedName>
    <definedName name="Excel_BuiltIn_Print_Area_5_1_2">"$#REF !.$A$3:$H$33"</definedName>
    <definedName name="Excel_BuiltIn_Print_Area_5_2">"$#REF !.$A$3:$L$23"</definedName>
    <definedName name="Excel_BuiltIn_Print_Area_6">#REF!</definedName>
    <definedName name="Excel_BuiltIn_Print_Area_7">#REF!</definedName>
    <definedName name="Excel_BuiltIn_Print_Area_8_1">"$#REF !.$A$3:$I$65"</definedName>
    <definedName name="Excel_BuiltIn_Print_Area_8_1_1">"$#REF !.$A$5:$G$80"</definedName>
    <definedName name="Excel_BuiltIn_Print_Area_8_1_1_2">"$#REF !.$A$5:$G$80"</definedName>
    <definedName name="Excel_BuiltIn_Print_Area_8_1_2">"$#REF !.$A$3:$I$65"</definedName>
    <definedName name="Excel_BuiltIn_Print_Titles_1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OP">"$#REF !.$H$3:$X$348"</definedName>
    <definedName name="exe">"$#REF !.$A$1:$M$25"</definedName>
    <definedName name="exe2">"$#REF !.$A$1:$M$25"</definedName>
    <definedName name="exec_18nov">#REF!</definedName>
    <definedName name="EXECBRE">#REF!</definedName>
    <definedName name="EXECDIFF">#REF!</definedName>
    <definedName name="EXECPROG">#REF!</definedName>
    <definedName name="EXECUTION" localSheetId="4">#REF!</definedName>
    <definedName name="EXECUTION" localSheetId="3">#REF!</definedName>
    <definedName name="EXECUTION" localSheetId="5">#REF!</definedName>
    <definedName name="EXECUTION">#REF!</definedName>
    <definedName name="EXECUTION_10">#REF!</definedName>
    <definedName name="EXECUTION_11">#REF!</definedName>
    <definedName name="EXECUTION_3">#REF!</definedName>
    <definedName name="EXECUTION_9">#REF!</definedName>
    <definedName name="execution_db">#REF!</definedName>
    <definedName name="Exercice2008">'[102]Tabl synth. conso. + graph.'!#REF!</definedName>
    <definedName name="explication">[0]!Edition2èmeà3èmeb42</definedName>
    <definedName name="extrac">#REF!</definedName>
    <definedName name="Extraction_2BPSS_RAP_CAS_pensions">#REF!</definedName>
    <definedName name="Extraction_PLFR_vers_excel">#REF!</definedName>
    <definedName name="extraire_données_reçues">#REF!</definedName>
    <definedName name="EZ" hidden="1">{#N/A,#N/A,TRUE,"Page de garde";#N/A,#N/A,TRUE,"R?cap";#N/A,#N/A,TRUE,"2001";#N/A,#N/A,TRUE,"2002";#N/A,#N/A,TRUE,"MN";#N/A,#N/A,TRUE,"CB-CN ";#N/A,#N/A,TRUE,"Point TVA (avec ES)"}</definedName>
    <definedName name="EZ2" hidden="1">{#N/A,#N/A,TRUE,"Page de garde";#N/A,#N/A,TRUE,"R?cap";#N/A,#N/A,TRUE,"2001";#N/A,#N/A,TRUE,"2002";#N/A,#N/A,TRUE,"MN";#N/A,#N/A,TRUE,"CB-CN ";#N/A,#N/A,TRUE,"Point TVA (avec ES)"}</definedName>
    <definedName name="f">'[113]I - Données de base'!$C$34</definedName>
    <definedName name="fc">#REF!</definedName>
    <definedName name="FC_2005">#REF!</definedName>
    <definedName name="fc3194">#REF!</definedName>
    <definedName name="fc3197">#REF!</definedName>
    <definedName name="fc3390">#REF!</definedName>
    <definedName name="fcra1">#REF!</definedName>
    <definedName name="fcraini1">#REF!</definedName>
    <definedName name="fdqs">#REF!</definedName>
    <definedName name="février">#REF!</definedName>
    <definedName name="ff" hidden="1">{#N/A,#N/A,TRUE,"Page de garde";#N/A,#N/A,TRUE,"R?cap";#N/A,#N/A,TRUE,"2001";#N/A,#N/A,TRUE,"2002";#N/A,#N/A,TRUE,"MN";#N/A,#N/A,TRUE,"CB-CN ";#N/A,#N/A,TRUE,"Point TVA (avec ES)"}</definedName>
    <definedName name="fff">'[81]Tableau d''origine'!#REF!</definedName>
    <definedName name="FGALS">'[13]PASSAGE'!$B$49:$IV$49</definedName>
    <definedName name="FGAPL">'[13]PASSAGE'!$B$48:$IV$48</definedName>
    <definedName name="FHJ">#REF!</definedName>
    <definedName name="fi">'[16]PREVISIONS'!#REF!</definedName>
    <definedName name="FicheDélégation">#REF!</definedName>
    <definedName name="fin">#REF!</definedName>
    <definedName name="flx10">#REF!</definedName>
    <definedName name="flx101">#REF!</definedName>
    <definedName name="flx102">#REF!</definedName>
    <definedName name="flx103">#REF!</definedName>
    <definedName name="flx104">#REF!</definedName>
    <definedName name="flx105">#REF!</definedName>
    <definedName name="flx106">#REF!</definedName>
    <definedName name="flx107">#REF!</definedName>
    <definedName name="flx108">#REF!</definedName>
    <definedName name="flx11">#REF!</definedName>
    <definedName name="flx12">#REF!</definedName>
    <definedName name="flx13">#REF!</definedName>
    <definedName name="flx14">#REF!</definedName>
    <definedName name="flx15">#REF!</definedName>
    <definedName name="flx16">#REF!</definedName>
    <definedName name="flx17">#REF!</definedName>
    <definedName name="flx18">#REF!</definedName>
    <definedName name="flx19">#REF!</definedName>
    <definedName name="flx20">#REF!</definedName>
    <definedName name="flx201">#REF!</definedName>
    <definedName name="flx202">#REF!</definedName>
    <definedName name="flx203">#REF!</definedName>
    <definedName name="flx204">#REF!</definedName>
    <definedName name="flx205">#REF!</definedName>
    <definedName name="flx206">#REF!</definedName>
    <definedName name="flx207">#REF!</definedName>
    <definedName name="flx208">#REF!</definedName>
    <definedName name="flx21">#REF!</definedName>
    <definedName name="flx22">#REF!</definedName>
    <definedName name="flx23">#REF!</definedName>
    <definedName name="flx24">#REF!</definedName>
    <definedName name="flx25">#REF!</definedName>
    <definedName name="flx26">#REF!</definedName>
    <definedName name="flx27">#REF!</definedName>
    <definedName name="flx28">#REF!</definedName>
    <definedName name="flx29">#REF!</definedName>
    <definedName name="flx30">#REF!</definedName>
    <definedName name="flx301">#REF!</definedName>
    <definedName name="flx302">#REF!</definedName>
    <definedName name="flx303">#REF!</definedName>
    <definedName name="flx304">#REF!</definedName>
    <definedName name="flx305">#REF!</definedName>
    <definedName name="flx306">#REF!</definedName>
    <definedName name="flx307">#REF!</definedName>
    <definedName name="flx308">#REF!</definedName>
    <definedName name="flx31">#REF!</definedName>
    <definedName name="flx32">#REF!</definedName>
    <definedName name="flx33">#REF!</definedName>
    <definedName name="flx34">#REF!</definedName>
    <definedName name="flx35">#REF!</definedName>
    <definedName name="flx36">#REF!</definedName>
    <definedName name="flx37">#REF!</definedName>
    <definedName name="flx38">#REF!</definedName>
    <definedName name="flx39">#REF!</definedName>
    <definedName name="flx40">#REF!</definedName>
    <definedName name="flx401">#REF!</definedName>
    <definedName name="flx402">#REF!</definedName>
    <definedName name="flx403">#REF!</definedName>
    <definedName name="flx404">#REF!</definedName>
    <definedName name="flx405">#REF!</definedName>
    <definedName name="flx406">#REF!</definedName>
    <definedName name="flx407">#REF!</definedName>
    <definedName name="flx408">#REF!</definedName>
    <definedName name="flx41">#REF!</definedName>
    <definedName name="flx42">#REF!</definedName>
    <definedName name="flx43">#REF!</definedName>
    <definedName name="flx44">#REF!</definedName>
    <definedName name="flx45">#REF!</definedName>
    <definedName name="flx46">#REF!</definedName>
    <definedName name="flx47">#REF!</definedName>
    <definedName name="flx48">#REF!</definedName>
    <definedName name="flx49">#REF!</definedName>
    <definedName name="flx50">#REF!</definedName>
    <definedName name="flx501">#REF!</definedName>
    <definedName name="flx502">#REF!</definedName>
    <definedName name="flx503">#REF!</definedName>
    <definedName name="flx504">#REF!</definedName>
    <definedName name="flx505">#REF!</definedName>
    <definedName name="flx506">#REF!</definedName>
    <definedName name="flx507">#REF!</definedName>
    <definedName name="flx508">#REF!</definedName>
    <definedName name="flx51">#REF!</definedName>
    <definedName name="flx52">#REF!</definedName>
    <definedName name="flx53">#REF!</definedName>
    <definedName name="flx54">#REF!</definedName>
    <definedName name="flx55">#REF!</definedName>
    <definedName name="flx56">#REF!</definedName>
    <definedName name="flx57">#REF!</definedName>
    <definedName name="flx58">#REF!</definedName>
    <definedName name="flx59">#REF!</definedName>
    <definedName name="flx60">#REF!</definedName>
    <definedName name="flx601">#REF!</definedName>
    <definedName name="flx602">#REF!</definedName>
    <definedName name="flx603">#REF!</definedName>
    <definedName name="flx604">#REF!</definedName>
    <definedName name="flx605">#REF!</definedName>
    <definedName name="flx606">#REF!</definedName>
    <definedName name="flx607">#REF!</definedName>
    <definedName name="flx608">#REF!</definedName>
    <definedName name="flx61">#REF!</definedName>
    <definedName name="flx62">#REF!</definedName>
    <definedName name="flx63">#REF!</definedName>
    <definedName name="flx64">#REF!</definedName>
    <definedName name="flx65">#REF!</definedName>
    <definedName name="flx66">#REF!</definedName>
    <definedName name="flx67">#REF!</definedName>
    <definedName name="flx68">#REF!</definedName>
    <definedName name="flx69">#REF!</definedName>
    <definedName name="FNAL">#REF!</definedName>
    <definedName name="fnal_apl1_exist">#REF!</definedName>
    <definedName name="fnal_apl2">#REF!</definedName>
    <definedName name="FNALACANC">'[13]PASSAGE'!$B$42:$IV$42</definedName>
    <definedName name="FNALAPL1">'[13]PASSAGE'!$B$43:$IV$43</definedName>
    <definedName name="FNALAPL2">'[13]PASSAGE'!$B$44:$IV$44</definedName>
    <definedName name="FNPF_apl1_exist">#REF!</definedName>
    <definedName name="FNPF_apl2">#REF!</definedName>
    <definedName name="FNPFACANC">'[13]PASSAGE'!$B$37:$IV$37</definedName>
    <definedName name="FNPFAPL1">'[13]PASSAGE'!$B$38:$IV$38</definedName>
    <definedName name="FNPFAPL2">'[13]PASSAGE'!$B$39:$IV$39</definedName>
    <definedName name="fonds255">#REF!</definedName>
    <definedName name="fonds378">#REF!</definedName>
    <definedName name="fonds379">#REF!</definedName>
    <definedName name="fonds380">#REF!</definedName>
    <definedName name="fonds381">#REF!</definedName>
    <definedName name="fonds382">#REF!</definedName>
    <definedName name="fonds383">#REF!</definedName>
    <definedName name="fonds729">#REF!</definedName>
    <definedName name="fonds981">#REF!</definedName>
    <definedName name="Forfait">#REF!</definedName>
    <definedName name="forfait_charges">#REF!</definedName>
    <definedName name="formation_2d">#REF!</definedName>
    <definedName name="fper">#REF!</definedName>
    <definedName name="frais_déplacement">#REF!</definedName>
    <definedName name="Franchise">#REF!</definedName>
    <definedName name="fvr" hidden="1">{#N/A,#N/A,TRUE,"Page de garde";#N/A,#N/A,TRUE,"R?cap";#N/A,#N/A,TRUE,"2001";#N/A,#N/A,TRUE,"2002";#N/A,#N/A,TRUE,"MN";#N/A,#N/A,TRUE,"CB-CN ";#N/A,#N/A,TRUE,"Point TVA (avec ES)"}</definedName>
    <definedName name="g">'[113]I - Données de base'!$C$35</definedName>
    <definedName name="G1_">#REF!</definedName>
    <definedName name="G10_">#REF!</definedName>
    <definedName name="G11_">#REF!</definedName>
    <definedName name="G12_">#REF!</definedName>
    <definedName name="G13_">#REF!</definedName>
    <definedName name="G14_">#REF!</definedName>
    <definedName name="G15_">#REF!</definedName>
    <definedName name="G16_">#REF!</definedName>
    <definedName name="G17_">#REF!</definedName>
    <definedName name="G18_">#REF!</definedName>
    <definedName name="G19_">#REF!</definedName>
    <definedName name="G2_">#REF!</definedName>
    <definedName name="G20_">#REF!</definedName>
    <definedName name="G21_">#REF!</definedName>
    <definedName name="G3_">#REF!</definedName>
    <definedName name="G4_">#REF!</definedName>
    <definedName name="G5_">#REF!</definedName>
    <definedName name="G6_">#REF!</definedName>
    <definedName name="G7_">#REF!</definedName>
    <definedName name="G8_">#REF!</definedName>
    <definedName name="G9_">#REF!</definedName>
    <definedName name="GA">'[107]listes'!$B$17:$B$23</definedName>
    <definedName name="GB">'[107]listes'!$B$24:$B$29</definedName>
    <definedName name="GC">'[107]listes'!$B$30:$B$36</definedName>
    <definedName name="GELCNP">#REF!</definedName>
    <definedName name="ges10">#REF!</definedName>
    <definedName name="ges101">#REF!</definedName>
    <definedName name="ges102">#REF!</definedName>
    <definedName name="ges103">#REF!</definedName>
    <definedName name="ges104">#REF!</definedName>
    <definedName name="ges105">#REF!</definedName>
    <definedName name="ges106">#REF!</definedName>
    <definedName name="ges107">#REF!</definedName>
    <definedName name="ges108">#REF!</definedName>
    <definedName name="ges11">#REF!</definedName>
    <definedName name="ges12">#REF!</definedName>
    <definedName name="ges13">#REF!</definedName>
    <definedName name="ges14">#REF!</definedName>
    <definedName name="ges15">#REF!</definedName>
    <definedName name="ges16">#REF!</definedName>
    <definedName name="ges17">#REF!</definedName>
    <definedName name="ges18">#REF!</definedName>
    <definedName name="ges19">#REF!</definedName>
    <definedName name="ges20">#REF!</definedName>
    <definedName name="ges201">#REF!</definedName>
    <definedName name="ges202">#REF!</definedName>
    <definedName name="ges203">#REF!</definedName>
    <definedName name="ges204">#REF!</definedName>
    <definedName name="ges205">#REF!</definedName>
    <definedName name="ges206">#REF!</definedName>
    <definedName name="ges207">#REF!</definedName>
    <definedName name="ges208">#REF!</definedName>
    <definedName name="ges21">#REF!</definedName>
    <definedName name="ges22">#REF!</definedName>
    <definedName name="ges23">#REF!</definedName>
    <definedName name="ges24">#REF!</definedName>
    <definedName name="ges25">#REF!</definedName>
    <definedName name="ges26">#REF!</definedName>
    <definedName name="ges27">#REF!</definedName>
    <definedName name="ges28">#REF!</definedName>
    <definedName name="ges29">#REF!</definedName>
    <definedName name="ges30">#REF!</definedName>
    <definedName name="ges301">#REF!</definedName>
    <definedName name="ges302">#REF!</definedName>
    <definedName name="ges303">#REF!</definedName>
    <definedName name="ges304">#REF!</definedName>
    <definedName name="ges305">#REF!</definedName>
    <definedName name="ges306">#REF!</definedName>
    <definedName name="ges307">#REF!</definedName>
    <definedName name="ges308">#REF!</definedName>
    <definedName name="ges31">#REF!</definedName>
    <definedName name="ges32">#REF!</definedName>
    <definedName name="ges33">#REF!</definedName>
    <definedName name="ges34">#REF!</definedName>
    <definedName name="ges35">#REF!</definedName>
    <definedName name="ges36">#REF!</definedName>
    <definedName name="ges37">#REF!</definedName>
    <definedName name="ges38">#REF!</definedName>
    <definedName name="ges39">#REF!</definedName>
    <definedName name="ges40">#REF!</definedName>
    <definedName name="ges401">#REF!</definedName>
    <definedName name="ges402">#REF!</definedName>
    <definedName name="ges403">#REF!</definedName>
    <definedName name="ges404">#REF!</definedName>
    <definedName name="ges405">#REF!</definedName>
    <definedName name="ges406">#REF!</definedName>
    <definedName name="ges407">#REF!</definedName>
    <definedName name="ges408">#REF!</definedName>
    <definedName name="ges41">#REF!</definedName>
    <definedName name="ges42">#REF!</definedName>
    <definedName name="ges43">#REF!</definedName>
    <definedName name="ges44">#REF!</definedName>
    <definedName name="ges45">#REF!</definedName>
    <definedName name="ges46">#REF!</definedName>
    <definedName name="ges47">#REF!</definedName>
    <definedName name="ges48">#REF!</definedName>
    <definedName name="ges49">#REF!</definedName>
    <definedName name="ges50">#REF!</definedName>
    <definedName name="ges501">#REF!</definedName>
    <definedName name="ges502">#REF!</definedName>
    <definedName name="ges503">#REF!</definedName>
    <definedName name="ges504">#REF!</definedName>
    <definedName name="ges505">#REF!</definedName>
    <definedName name="ges506">#REF!</definedName>
    <definedName name="ges507">#REF!</definedName>
    <definedName name="ges508">#REF!</definedName>
    <definedName name="ges51">#REF!</definedName>
    <definedName name="ges52">#REF!</definedName>
    <definedName name="ges53">#REF!</definedName>
    <definedName name="ges54">#REF!</definedName>
    <definedName name="ges55">#REF!</definedName>
    <definedName name="ges56">#REF!</definedName>
    <definedName name="ges57">#REF!</definedName>
    <definedName name="ges58">#REF!</definedName>
    <definedName name="ges59">#REF!</definedName>
    <definedName name="ges60">#REF!</definedName>
    <definedName name="ges601">#REF!</definedName>
    <definedName name="ges602">#REF!</definedName>
    <definedName name="ges603">#REF!</definedName>
    <definedName name="ges604">#REF!</definedName>
    <definedName name="ges605">#REF!</definedName>
    <definedName name="ges606">#REF!</definedName>
    <definedName name="ges607">#REF!</definedName>
    <definedName name="ges608">#REF!</definedName>
    <definedName name="ges61">#REF!</definedName>
    <definedName name="ges62">#REF!</definedName>
    <definedName name="ges63">#REF!</definedName>
    <definedName name="ges64">#REF!</definedName>
    <definedName name="ges65">#REF!</definedName>
    <definedName name="ges66">#REF!</definedName>
    <definedName name="ges67">#REF!</definedName>
    <definedName name="ges68">#REF!</definedName>
    <definedName name="ges69">#REF!</definedName>
    <definedName name="GESTION">#REF!</definedName>
    <definedName name="GESTION_PUBLIQUE">#REF!</definedName>
    <definedName name="GF">#REF!</definedName>
    <definedName name="gfcf">'[14]PREVISIONS'!#REF!</definedName>
    <definedName name="gg">[0]!Edition2èmeà3èmeb42</definedName>
    <definedName name="gggg">'[81]Tableau d''origine'!#REF!</definedName>
    <definedName name="ghcfyhj" hidden="1">{#N/A,#N/A,TRUE,"Page de garde";#N/A,#N/A,TRUE,"R?cap";#N/A,#N/A,TRUE,"2001";#N/A,#N/A,TRUE,"2002";#N/A,#N/A,TRUE,"MN";#N/A,#N/A,TRUE,"CB-CN ";#N/A,#N/A,TRUE,"Point TVA (avec ES)"}</definedName>
    <definedName name="ghfgd">'[15]PASSAGE'!$B$37:$IV$37</definedName>
    <definedName name="gipa_perrene">'[109]gipa_perrene'!$A$3:$B$16</definedName>
    <definedName name="gipa_pg_2008">'[110]gipa_pg_2008'!$A$5:$C$74</definedName>
    <definedName name="GlobalBopCentral">#REF!</definedName>
    <definedName name="globalisation">'[92]effbud'!$A$12:$H$62</definedName>
    <definedName name="GRADE">#REF!</definedName>
    <definedName name="GRADES">'[107]listes'!$B$5:$B$36</definedName>
    <definedName name="Graph">'[95]Projection conso actual au15-11'!$A$261:$O$328</definedName>
    <definedName name="Graph3498Déconcentré">#REF!</definedName>
    <definedName name="Graph3498NonDécon">#REF!</definedName>
    <definedName name="GRAPHIQUE2002">#REF!</definedName>
    <definedName name="Graphiques_PO">#REF!</definedName>
    <definedName name="GrdsProj_DGCP">#REF!</definedName>
    <definedName name="GRE">#REF!</definedName>
    <definedName name="groseq">#REF!</definedName>
    <definedName name="GRT" hidden="1">{#N/A,#N/A,FALSE,"Synth?se";#N/A,#N/A,FALSE,"Evolution de la TVA";#N/A,#N/A,FALSE,"Ventilation DGI-Douanes";#N/A,#N/A,FALSE,"pr?vision hors constat? ";#N/A,#N/A,FALSE,"recettes et ?cart ? la pr?visio"}</definedName>
    <definedName name="gvq" hidden="1">{#N/A,#N/A,TRUE,"Page de garde";#N/A,#N/A,TRUE,"R?cap";#N/A,#N/A,TRUE,"2001";#N/A,#N/A,TRUE,"2002";#N/A,#N/A,TRUE,"MN";#N/A,#N/A,TRUE,"CB-CN ";#N/A,#N/A,TRUE,"Point TVA (avec ES)"}</definedName>
    <definedName name="gyukchbiq">#REF!</definedName>
    <definedName name="h">'[113]I - Données de base'!$C$36</definedName>
    <definedName name="helios">#REF!</definedName>
    <definedName name="hgh">#REF!</definedName>
    <definedName name="hh">'[81]Tableau d''origine'!#REF!</definedName>
    <definedName name="HTML_CodePage" hidden="1">1252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htrh">'[48]I - Données de base'!#REF!</definedName>
    <definedName name="HV">#REF!</definedName>
    <definedName name="i">{#N/A,#N/A,TRUE,"Page de garde";#N/A,#N/A,TRUE,"R?cap";#N/A,#N/A,TRUE,"2001";#N/A,#N/A,TRUE,"2002";#N/A,#N/A,TRUE,"MN";#N/A,#N/A,TRUE,"CB-CN ";#N/A,#N/A,TRUE,"Point TVA (avec ES)"}</definedName>
    <definedName name="ib" hidden="1">{#N/A,#N/A,TRUE,"Page de garde";#N/A,#N/A,TRUE,"R?cap";#N/A,#N/A,TRUE,"2001";#N/A,#N/A,TRUE,"2002";#N/A,#N/A,TRUE,"MN";#N/A,#N/A,TRUE,"CB-CN ";#N/A,#N/A,TRUE,"Point TVA (avec ES)"}</definedName>
    <definedName name="identifiant">#REF!</definedName>
    <definedName name="ii">'[114]II - Hyp. salariales'!$D$13</definedName>
    <definedName name="ILa">'[71]Etape 1'!$O$9</definedName>
    <definedName name="immo">#REF!</definedName>
    <definedName name="immo_domanial41">#REF!</definedName>
    <definedName name="implo">#REF!</definedName>
    <definedName name="imploe">#REF!</definedName>
    <definedName name="IMPRESSION">#REF!</definedName>
    <definedName name="_xlnm.Print_Titles" localSheetId="5">'Réformes'!$8:$9</definedName>
    <definedName name="Imprime_fiche">#REF!</definedName>
    <definedName name="imput_titre">#REF!</definedName>
    <definedName name="imputation">#REF!</definedName>
    <definedName name="ind">#REF!</definedName>
    <definedName name="ind2002">'[86]I - Données de base PMT'!$C$18</definedName>
    <definedName name="ind2003" localSheetId="3">'[48]I - Données de base'!#REF!</definedName>
    <definedName name="ind2003" localSheetId="5">'[48]I - Données de base'!#REF!</definedName>
    <definedName name="ind2003">'[42]I - Données de base'!#REF!</definedName>
    <definedName name="indice">#REF!</definedName>
    <definedName name="Indice_PARIS">#REF!</definedName>
    <definedName name="indice_PROV.">#REF!</definedName>
    <definedName name="Inflation_2011">#REF!</definedName>
    <definedName name="Inflation_2012">#REF!</definedName>
    <definedName name="Inflation_2013">#REF!</definedName>
    <definedName name="int1">#REF!</definedName>
    <definedName name="int2">#REF!</definedName>
    <definedName name="int3">#REF!</definedName>
    <definedName name="int4">#REF!</definedName>
    <definedName name="int5">#REF!</definedName>
    <definedName name="int6">#REF!</definedName>
    <definedName name="INV08_CONV_DEF_PR">#REF!</definedName>
    <definedName name="INV08_TOT_DEF_PR">#REF!</definedName>
    <definedName name="IR">#REF!</definedName>
    <definedName name="IRa">'[71]Etape 1'!$E$9</definedName>
    <definedName name="IRc">#REF!</definedName>
    <definedName name="IRc2">'[71]Etape 2'!$C$19</definedName>
    <definedName name="IRp">#REF!</definedName>
    <definedName name="IRp2">'[71]Etape 2'!$D$19</definedName>
    <definedName name="IS">#REF!</definedName>
    <definedName name="ISN">#REF!</definedName>
    <definedName name="j">'[113]I - Données de base'!$C$37</definedName>
    <definedName name="Jalon_Projet" localSheetId="3">#REF!</definedName>
    <definedName name="Jalon_Projet" localSheetId="5">#REF!</definedName>
    <definedName name="Jalon_Projet">#REF!</definedName>
    <definedName name="Jalon_Projet_13">#REF!</definedName>
    <definedName name="Jalon_Projet_9">NA()</definedName>
    <definedName name="janvier">#REF!</definedName>
    <definedName name="jdgj" hidden="1">{#N/A,#N/A,FALSE,"A2C";#N/A,#N/A,FALSE,"A3C";#N/A,#N/A,FALSE,"A4C";#N/A,#N/A,FALSE,"A5C";#N/A,#N/A,FALSE,"A3PRIVAT";#N/A,#N/A,FALSE,"A4LFI";#N/A,#N/A,FALSE,"A5LFI";#N/A,#N/A,FALSE,"C2C"}</definedName>
    <definedName name="jj">'[81]Tableau d''origine'!#REF!</definedName>
    <definedName name="juin">#REF!</definedName>
    <definedName name="k">'[113]I - Données de base'!$C$39</definedName>
    <definedName name="les_autres_dépenses_réseau">[0]!Edition2èmeà3èmeb42</definedName>
    <definedName name="leviers" localSheetId="3">#REF!</definedName>
    <definedName name="leviers" localSheetId="5">#REF!</definedName>
    <definedName name="leviers">#REF!</definedName>
    <definedName name="leviers_13">#REF!</definedName>
    <definedName name="leviers_9">NA()</definedName>
    <definedName name="LFI_2001">#REF!</definedName>
    <definedName name="libelle">#REF!</definedName>
    <definedName name="LIBJUIN">#REF!</definedName>
    <definedName name="LIBMP">#REF!</definedName>
    <definedName name="LIBMPA">#REF!</definedName>
    <definedName name="LIBOCT2">#REF!</definedName>
    <definedName name="LIBPG">#REF!</definedName>
    <definedName name="LIBPO2">#REF!</definedName>
    <definedName name="liste_MVTS">#REF!</definedName>
    <definedName name="liste1">'[85]List'!$B$3:$B$8</definedName>
    <definedName name="liste2">'[85]List'!$C$3:$C$9</definedName>
    <definedName name="liste3">'[85]List'!$D$3:$D$4</definedName>
    <definedName name="liste4">'[85]List'!$E$3:$E$20</definedName>
    <definedName name="liste5">'[85]List'!$F$3:$F$15</definedName>
    <definedName name="liste6">'[85]List'!$G$3:$G$4</definedName>
    <definedName name="locatif41">#REF!</definedName>
    <definedName name="LOI">#REF!</definedName>
    <definedName name="LOLF_2002">#REF!</definedName>
    <definedName name="LOLF_2003">#REF!</definedName>
    <definedName name="loyer_plafond">#REF!</definedName>
    <definedName name="LRV">#REF!</definedName>
    <definedName name="m">#REF!</definedName>
    <definedName name="MAEC">#REF!</definedName>
    <definedName name="MANAGEMENT">#REF!</definedName>
    <definedName name="MANAGT">#REF!</definedName>
    <definedName name="Masse_salariale_2011">#REF!</definedName>
    <definedName name="MCI">#REF!</definedName>
    <definedName name="message_FSPOEIE">#REF!</definedName>
    <definedName name="ministère">#REF!</definedName>
    <definedName name="MINISTERE__207___Economie__finances_et_industrie">'[104]Codes admin BOP Central'!$A$29:$M$36</definedName>
    <definedName name="mm" hidden="1">{#N/A,#N/A,TRUE,"Page de garde";#N/A,#N/A,TRUE,"R?cap";#N/A,#N/A,TRUE,"2001";#N/A,#N/A,TRUE,"2002";#N/A,#N/A,TRUE,"MN";#N/A,#N/A,TRUE,"CB-CN ";#N/A,#N/A,TRUE,"Point TVA (avec ES)"}</definedName>
    <definedName name="MMC">#REF!</definedName>
    <definedName name="MN">#REF!</definedName>
    <definedName name="MOIS">#REF!</definedName>
    <definedName name="Mois_synt">#REF!</definedName>
    <definedName name="mont1c">#REF!</definedName>
    <definedName name="mont2a">#REF!</definedName>
    <definedName name="MONT2A504">#REF!</definedName>
    <definedName name="MONT2A507">#REF!</definedName>
    <definedName name="MONT2B">#REF!</definedName>
    <definedName name="MONT2C">#REF!</definedName>
    <definedName name="MONT2D">#REF!</definedName>
    <definedName name="mont2dformation">#REF!</definedName>
    <definedName name="mont2dsirh">#REF!</definedName>
    <definedName name="MONT3B">#REF!</definedName>
    <definedName name="mont4a">#REF!</definedName>
    <definedName name="mont4b">#REF!</definedName>
    <definedName name="MONT4C">#REF!</definedName>
    <definedName name="MONT4D">#REF!</definedName>
    <definedName name="MONT5A">#REF!</definedName>
    <definedName name="mont5b">#REF!</definedName>
    <definedName name="mont5c">#REF!</definedName>
    <definedName name="MONT5D">#REF!</definedName>
    <definedName name="MONT6A">#REF!</definedName>
    <definedName name="MONT6B">#REF!</definedName>
    <definedName name="mont6c">#REF!</definedName>
    <definedName name="mont6d">#REF!</definedName>
    <definedName name="mont7b">#REF!</definedName>
    <definedName name="mont7c">#REF!</definedName>
    <definedName name="MONT7D">#REF!</definedName>
    <definedName name="montant2e">#REF!</definedName>
    <definedName name="montant3b">#REF!</definedName>
    <definedName name="montantréseau">#REF!</definedName>
    <definedName name="montants_par_catégorie">#REF!</definedName>
    <definedName name="montantsecteurbudget">#REF!</definedName>
    <definedName name="MONTAUTRES">#REF!</definedName>
    <definedName name="montautresdépenses">#REF!</definedName>
    <definedName name="montbae">#REF!</definedName>
    <definedName name="MONTBUDGET1B">#REF!</definedName>
    <definedName name="MONTCABINET">#REF!</definedName>
    <definedName name="MONTCARTACHAT">#REF!</definedName>
    <definedName name="montcarteachat">#REF!</definedName>
    <definedName name="montcogito">#REF!</definedName>
    <definedName name="MONTDEPLACT">#REF!</definedName>
    <definedName name="MONTDEPRESEAU">#REF!</definedName>
    <definedName name="montdft">#REF!</definedName>
    <definedName name="MONTDOMANIAL">#REF!</definedName>
    <definedName name="montfraisdep">#REF!</definedName>
    <definedName name="montgestion">#REF!</definedName>
    <definedName name="monthelios">#REF!</definedName>
    <definedName name="montimmo">#REF!</definedName>
    <definedName name="MONTIMPRESSION">#REF!</definedName>
    <definedName name="montmaec">#REF!</definedName>
    <definedName name="montmanagt">#REF!</definedName>
    <definedName name="montmci">#REF!</definedName>
    <definedName name="montmmc">#REF!</definedName>
    <definedName name="MONTREDEV">#REF!</definedName>
    <definedName name="montredevance">#REF!</definedName>
    <definedName name="montredevance41">#REF!</definedName>
    <definedName name="montsecurite">#REF!</definedName>
    <definedName name="MONTSEQUOIA">#REF!</definedName>
    <definedName name="MONTSIRH">#REF!</definedName>
    <definedName name="monttravaux">#REF!</definedName>
    <definedName name="MOTIF">#REF!</definedName>
    <definedName name="MOTIFSDEP">'[107]listes'!$F$2:$F$19</definedName>
    <definedName name="mqfjmflkjsd">#REF!</definedName>
    <definedName name="MSAACANC">'[14]PREVISIONS'!#REF!</definedName>
    <definedName name="MSAAPL1">'[13]PASSAGE'!$B$40:$IV$40</definedName>
    <definedName name="MSAAPL2">'[13]PASSAGE'!$B$41:$IV$41</definedName>
    <definedName name="MVT_AP">#REF!</definedName>
    <definedName name="MVT_CP">#REF!</definedName>
    <definedName name="mvt3101">#REF!</definedName>
    <definedName name="mvt3102">#REF!</definedName>
    <definedName name="mvt3111">#REF!</definedName>
    <definedName name="mvt3112">#REF!</definedName>
    <definedName name="mvt3121">#REF!</definedName>
    <definedName name="mvt3130">#REF!</definedName>
    <definedName name="mvt3131">#REF!</definedName>
    <definedName name="mvt3141">#REF!</definedName>
    <definedName name="mvt3142">#REF!</definedName>
    <definedName name="mvt3195">#REF!</definedName>
    <definedName name="mvt3198">#REF!</definedName>
    <definedName name="mvt3292">#REF!</definedName>
    <definedName name="mvt3297">#REF!</definedName>
    <definedName name="mvt3390">#REF!</definedName>
    <definedName name="mvt3391">#REF!</definedName>
    <definedName name="mvt3392">#REF!</definedName>
    <definedName name="mvt3401">#REF!</definedName>
    <definedName name="mvt3403">#REF!</definedName>
    <definedName name="mvt3431">#REF!</definedName>
    <definedName name="mvt3441">#REF!</definedName>
    <definedName name="mvt3482">#REF!</definedName>
    <definedName name="mvt3498">#REF!</definedName>
    <definedName name="mvt3640">#REF!</definedName>
    <definedName name="mvt3651">#REF!</definedName>
    <definedName name="mvt3710">#REF!</definedName>
    <definedName name="mvt3750">#REF!</definedName>
    <definedName name="mvt3761">#REF!</definedName>
    <definedName name="mvt3791">#REF!</definedName>
    <definedName name="mvt4131">#REF!</definedName>
    <definedName name="mvt4151">#REF!</definedName>
    <definedName name="mvt4152">#REF!</definedName>
    <definedName name="mvt4156">#REF!</definedName>
    <definedName name="mvt4157">#REF!</definedName>
    <definedName name="mvt4158">#REF!</definedName>
    <definedName name="mvt4691">#REF!</definedName>
    <definedName name="mvt4692">#REF!</definedName>
    <definedName name="n">'[58]DM T2'!$A$1:$I$35</definedName>
    <definedName name="n_4">#REF!</definedName>
    <definedName name="N_GRADE_TG">#REF!</definedName>
    <definedName name="nat_incidence">#REF!</definedName>
    <definedName name="NbMois">#REF!</definedName>
    <definedName name="nf1">#REF!</definedName>
    <definedName name="nf2">#REF!</definedName>
    <definedName name="nf3">#REF!</definedName>
    <definedName name="nf4">#REF!</definedName>
    <definedName name="nf5">#REF!</definedName>
    <definedName name="nf6">#REF!</definedName>
    <definedName name="nf7">#REF!</definedName>
    <definedName name="nf8">#REF!</definedName>
    <definedName name="nfini1">#REF!</definedName>
    <definedName name="nfini2">#REF!</definedName>
    <definedName name="nfini3">#REF!</definedName>
    <definedName name="nfini4">#REF!</definedName>
    <definedName name="nfini5">#REF!</definedName>
    <definedName name="nfini6">#REF!</definedName>
    <definedName name="nfini7">#REF!</definedName>
    <definedName name="nfini8">#REF!</definedName>
    <definedName name="Nom">'[58]DM T3'!$A$1:$G$44</definedName>
    <definedName name="NomFonc">'[19]comptes arrêtés'!#REF!</definedName>
    <definedName name="NOTDEL">'[51]Feuil2'!$G$1:$K$31</definedName>
    <definedName name="notif06911cumulées1DR">#REF!</definedName>
    <definedName name="notif06911cumuléesDFIsd1DR">#REF!</definedName>
    <definedName name="notif1DR_0690_">#REF!</definedName>
    <definedName name="notif1DR_0690__cumulées">#REF!</definedName>
    <definedName name="notif1DR_0690__ds">#REF!</definedName>
    <definedName name="notif1DR_0690_DFI_cumulées">#REF!</definedName>
    <definedName name="notif1dr_06911_mc">#REF!</definedName>
    <definedName name="notif1DR_0693__cumulées">#REF!</definedName>
    <definedName name="notif1DR_0693__DFIcumulées">#REF!</definedName>
    <definedName name="notif1DR_0693__DScumulées">#REF!</definedName>
    <definedName name="o">'[114]II - Hyp. salariales'!$C$26</definedName>
    <definedName name="oo">'[114]II - Hyp. salariales'!$D$10</definedName>
    <definedName name="oooo">#REF!</definedName>
    <definedName name="opim">#REF!</definedName>
    <definedName name="opppp">#REF!</definedName>
    <definedName name="organisme">#REF!</definedName>
    <definedName name="OUVDELMAN">#REF!</definedName>
    <definedName name="OUVERTS">#REF!</definedName>
    <definedName name="p">#REF!</definedName>
    <definedName name="page">#REF!</definedName>
    <definedName name="page1PériConstant">#REF!</definedName>
    <definedName name="page2au12déc">'[95]Projection conso actual au12-12'!$A$166:$T$259</definedName>
    <definedName name="page2PériConst">#REF!</definedName>
    <definedName name="PAGE3">#REF!</definedName>
    <definedName name="page3PériConst">#REF!</definedName>
    <definedName name="PAGE4">#REF!</definedName>
    <definedName name="PAGE5">#REF!</definedName>
    <definedName name="PAGE6">#REF!</definedName>
    <definedName name="page7">#REF!</definedName>
    <definedName name="pages">#REF!</definedName>
    <definedName name="par1111">#REF!</definedName>
    <definedName name="par1113">#REF!</definedName>
    <definedName name="par1121">#REF!</definedName>
    <definedName name="par1160">#REF!</definedName>
    <definedName name="par1181">#REF!</definedName>
    <definedName name="par1191">#REF!</definedName>
    <definedName name="par1211">#REF!</definedName>
    <definedName name="par1214">#REF!</definedName>
    <definedName name="par1221">#REF!</definedName>
    <definedName name="par1222">#REF!</definedName>
    <definedName name="par1224">#REF!</definedName>
    <definedName name="par1226">#REF!</definedName>
    <definedName name="par1231">#REF!</definedName>
    <definedName name="par1232">#REF!</definedName>
    <definedName name="par1234">#REF!</definedName>
    <definedName name="par1235">#REF!</definedName>
    <definedName name="par1236">#REF!</definedName>
    <definedName name="par1241">#REF!</definedName>
    <definedName name="par1246">#REF!</definedName>
    <definedName name="par1250">#REF!</definedName>
    <definedName name="par1271">#REF!</definedName>
    <definedName name="par1276">#REF!</definedName>
    <definedName name="par1279">#REF!</definedName>
    <definedName name="par1292">#REF!</definedName>
    <definedName name="par1293">#REF!</definedName>
    <definedName name="par1294">#REF!</definedName>
    <definedName name="par1411">#REF!</definedName>
    <definedName name="pc">#REF!</definedName>
    <definedName name="pc1">#REF!</definedName>
    <definedName name="pc2">'[86]II - Salaires PMT'!$H$6</definedName>
    <definedName name="pc3">'[86]II - Salaires PMT'!$H$7</definedName>
    <definedName name="pc4">'[86]II - Salaires PMT'!$H$8</definedName>
    <definedName name="pc5">'[86]II - Salaires PMT'!$H$10</definedName>
    <definedName name="pc6">'[86]II - Salaires PMT'!$H$9</definedName>
    <definedName name="PERIMETRE">#REF!</definedName>
    <definedName name="période">#REF!</definedName>
    <definedName name="PETITE">#REF!</definedName>
    <definedName name="pg_1">#REF!</definedName>
    <definedName name="PIB">'[5]Recettes à législ 2000'!$H$30</definedName>
    <definedName name="PIB2">#REF!</definedName>
    <definedName name="pl_ss">'[83]paramètres'!$E$43</definedName>
    <definedName name="plafond_d_emploi">#REF!</definedName>
    <definedName name="Plafond_de_subvention_P">#REF!</definedName>
    <definedName name="Plafond_de_subvention_pr.">#REF!</definedName>
    <definedName name="Plafond_de_travaux_PARIS">#REF!</definedName>
    <definedName name="Plafond_de_travaux_province">#REF!</definedName>
    <definedName name="plafond_m2">#REF!</definedName>
    <definedName name="plage0103">'[62]janv03'!$A$5:$H$30</definedName>
    <definedName name="plage0203">'[62]fev03'!$A$7:$H$32</definedName>
    <definedName name="plage0403">'[62]avril03'!$A$6:$H$54</definedName>
    <definedName name="plage0503">'[62]mai03'!$A$6:$H$57</definedName>
    <definedName name="PLF_2002">#REF!</definedName>
    <definedName name="PLF_2003">#REF!</definedName>
    <definedName name="PLFSS_2002___65__FRR__20__FSV__15__CNAF">#REF!</definedName>
    <definedName name="POINT">#REF!</definedName>
    <definedName name="pol7">#REF!</definedName>
    <definedName name="POSITION">#REF!</definedName>
    <definedName name="poste">#REF!</definedName>
    <definedName name="pp">#REF!</definedName>
    <definedName name="PQM2009à2011">'[103]PQM 2008 hyp50-50  260208  V10'!#REF!</definedName>
    <definedName name="prel1">#REF!</definedName>
    <definedName name="prel2">#REF!</definedName>
    <definedName name="prelini1">#REF!</definedName>
    <definedName name="prelini2">#REF!</definedName>
    <definedName name="PREV_m">#REF!</definedName>
    <definedName name="prevaoût">#REF!</definedName>
    <definedName name="prevavril">#REF!</definedName>
    <definedName name="prevcumois">#REF!</definedName>
    <definedName name="prevdécembre">#REF!</definedName>
    <definedName name="prevfévrier">#REF!</definedName>
    <definedName name="Prévisions_DGI">#REF!</definedName>
    <definedName name="Prévisions_IR">#REF!</definedName>
    <definedName name="Prévisions_IS">#REF!</definedName>
    <definedName name="prevjanvier">#REF!</definedName>
    <definedName name="prevjuillet">#REF!</definedName>
    <definedName name="prevjuin">#REF!</definedName>
    <definedName name="prevmai">#REF!</definedName>
    <definedName name="prevmars">#REF!</definedName>
    <definedName name="prevmois">#REF!</definedName>
    <definedName name="prevnovembre">#REF!</definedName>
    <definedName name="prevoctobre">#REF!</definedName>
    <definedName name="prevseptembre">#REF!</definedName>
    <definedName name="prix">#REF!</definedName>
    <definedName name="PROG">#REF!</definedName>
    <definedName name="PROG2">#REF!</definedName>
    <definedName name="projet_dft">#REF!</definedName>
    <definedName name="PROM">#REF!</definedName>
    <definedName name="ps1">'[86]II - Salaires PMT'!$I$5</definedName>
    <definedName name="ps2">'[86]II - Salaires PMT'!$I$6</definedName>
    <definedName name="ps3">'[86]II - Salaires PMT'!$I$7</definedName>
    <definedName name="ps4">'[86]II - Salaires PMT'!$I$8</definedName>
    <definedName name="ps5">'[86]II - Salaires PMT'!$I$10</definedName>
    <definedName name="ps6">'[86]II - Salaires PMT'!$I$9</definedName>
    <definedName name="pt_11">#REF!</definedName>
    <definedName name="pt_4">#REF!</definedName>
    <definedName name="pt_7">#REF!</definedName>
    <definedName name="pt94">#REF!</definedName>
    <definedName name="q">'[114]II - Hyp. salariales'!$C$24</definedName>
    <definedName name="qds">'[85]List'!$G$3:$G$4</definedName>
    <definedName name="qq">'[114]II - Hyp. salariales'!$D$12</definedName>
    <definedName name="qsd">'[85]List'!$E$3:$E$20</definedName>
    <definedName name="qsdsf">'[86]I - Données de base PMT'!#REF!</definedName>
    <definedName name="QTT">'[107]listes'!$F$21:$F$30</definedName>
    <definedName name="Query1">#REF!</definedName>
    <definedName name="Query1_11">#REF!</definedName>
    <definedName name="Query1_12">#REF!</definedName>
    <definedName name="Query1_13">#REF!</definedName>
    <definedName name="Query1_14">#REF!</definedName>
    <definedName name="Query1_15">#REF!</definedName>
    <definedName name="Query1_16">#REF!</definedName>
    <definedName name="Query1_17">#REF!</definedName>
    <definedName name="Query1_18">#REF!</definedName>
    <definedName name="Query1_19">#REF!</definedName>
    <definedName name="Query1_2">#REF!</definedName>
    <definedName name="Query1_2_126">#REF!</definedName>
    <definedName name="Query1_20">#REF!</definedName>
    <definedName name="Query1_21">#REF!</definedName>
    <definedName name="Query1_23">#REF!</definedName>
    <definedName name="Query1_24">#REF!</definedName>
    <definedName name="Query1_3">#REF!</definedName>
    <definedName name="Query1_3_126">#REF!</definedName>
    <definedName name="Query1_7">#REF!</definedName>
    <definedName name="Query1_7_126">#REF!</definedName>
    <definedName name="Query1_9">#REF!</definedName>
    <definedName name="Query2">'[78]CED 01_08_05'!$A$7:$I$252</definedName>
    <definedName name="Query2_100">'[78]R_____1_Analyse_croisée'!$A$7:$I$252</definedName>
    <definedName name="Query2_101">'[78]R_____1_Analyse_croisée'!$A$7:$I$252</definedName>
    <definedName name="Query2_102">'[78]R_____1_Analyse_croisée'!$A$7:$I$252</definedName>
    <definedName name="Query2_103">'[78]R_____1_Analyse_croisée'!$A$7:$I$252</definedName>
    <definedName name="Query2_11">'[77]CED 01_08_05'!$A$7:$I$252</definedName>
    <definedName name="Query2_112">'[78]R_____1_Analyse_croisée'!$A$7:$I$252</definedName>
    <definedName name="Query2_12">'[77]CED 01_08_05'!$A$7:$I$252</definedName>
    <definedName name="Query2_13">'[77]CED 01_08_05'!$A$7:$I$252</definedName>
    <definedName name="Query2_14">'[77]CED 01_08_05'!$A$7:$I$252</definedName>
    <definedName name="Query2_15">'[77]CED 01_08_05'!$A$7:$I$252</definedName>
    <definedName name="Query2_15_100">'[77]R_____1_Analyse_croisée'!$A$7:$I$252</definedName>
    <definedName name="Query2_15_101">'[77]R_____1_Analyse_croisée'!$A$7:$I$252</definedName>
    <definedName name="Query2_15_102">'[77]R_____1_Analyse_croisée'!$A$7:$I$252</definedName>
    <definedName name="Query2_15_103">'[77]R_____1_Analyse_croisée'!$A$7:$I$252</definedName>
    <definedName name="Query2_15_112">'[77]R_____1_Analyse_croisée'!$A$7:$I$252</definedName>
    <definedName name="Query2_15_61">'[77]R_____1_Analyse_croisée'!$A$7:$I$252</definedName>
    <definedName name="Query2_15_62">'[77]R_____1_Analyse_croisée'!$A$7:$I$252</definedName>
    <definedName name="Query2_15_63">'[77]R_____1_Analyse_croisée'!$A$7:$I$252</definedName>
    <definedName name="Query2_15_64">'[77]R_____1_Analyse_croisée'!$A$7:$I$252</definedName>
    <definedName name="Query2_15_65">'[77]R_____1_Analyse_croisée'!$A$7:$I$252</definedName>
    <definedName name="Query2_15_66">'[77]R_____1_Analyse_croisée'!$A$7:$I$252</definedName>
    <definedName name="Query2_15_68">'[77]R_____1_Analyse_croisée'!$A$7:$I$252</definedName>
    <definedName name="Query2_15_69">'[77]R_____1_Analyse_croisée'!$A$7:$I$252</definedName>
    <definedName name="Query2_15_70">'[77]R_____1_Analyse_croisée'!$A$7:$I$252</definedName>
    <definedName name="Query2_15_71">'[77]R_____1_Analyse_croisée'!$A$7:$I$252</definedName>
    <definedName name="Query2_15_72">'[77]R_____1_Analyse_croisée'!$A$7:$I$252</definedName>
    <definedName name="Query2_15_77">'[77]R_____1_Analyse_croisée'!$A$7:$I$252</definedName>
    <definedName name="Query2_15_78">'[77]R_____1_Analyse_croisée'!$A$7:$I$252</definedName>
    <definedName name="Query2_15_79">'[77]R_____1_Analyse_croisée'!$A$7:$I$252</definedName>
    <definedName name="Query2_15_87">'[77]R_____1_Analyse_croisée'!$A$7:$I$252</definedName>
    <definedName name="Query2_15_89">'[77]R_____1_Analyse_croisée'!$A$7:$I$252</definedName>
    <definedName name="Query2_15_90">'[77]R_____1_Analyse_croisée'!$A$7:$I$252</definedName>
    <definedName name="Query2_15_91">'[77]R_____1_Analyse_croisée'!$A$7:$I$252</definedName>
    <definedName name="Query2_15_93">'[77]R_____1_Analyse_croisée'!$A$7:$I$252</definedName>
    <definedName name="Query2_15_94">'[77]R_____1_Analyse_croisée'!$A$7:$I$252</definedName>
    <definedName name="Query2_15_95">'[77]R_____1_Analyse_croisée'!$A$7:$I$252</definedName>
    <definedName name="Query2_15_96">'[77]R_____1_Analyse_croisée'!$A$7:$I$252</definedName>
    <definedName name="Query2_16">'[77]CED 01_08_05'!$A$7:$I$252</definedName>
    <definedName name="Query2_17">'[77]CED 01_08_05'!$A$7:$I$252</definedName>
    <definedName name="Query2_18">'[77]CED 01_08_05'!$A$7:$I$252</definedName>
    <definedName name="Query2_18_100">'[77]R_____1_Analyse_croisée'!$A$7:$I$252</definedName>
    <definedName name="Query2_18_101">'[77]R_____1_Analyse_croisée'!$A$7:$I$252</definedName>
    <definedName name="Query2_18_102">'[77]R_____1_Analyse_croisée'!$A$7:$I$252</definedName>
    <definedName name="Query2_18_103">'[77]R_____1_Analyse_croisée'!$A$7:$I$252</definedName>
    <definedName name="Query2_18_112">'[77]R_____1_Analyse_croisée'!$A$7:$I$252</definedName>
    <definedName name="Query2_18_61">'[77]R_____1_Analyse_croisée'!$A$7:$I$252</definedName>
    <definedName name="Query2_18_62">'[77]R_____1_Analyse_croisée'!$A$7:$I$252</definedName>
    <definedName name="Query2_18_63">'[77]R_____1_Analyse_croisée'!$A$7:$I$252</definedName>
    <definedName name="Query2_18_64">'[77]R_____1_Analyse_croisée'!$A$7:$I$252</definedName>
    <definedName name="Query2_18_65">'[77]R_____1_Analyse_croisée'!$A$7:$I$252</definedName>
    <definedName name="Query2_18_66">'[77]R_____1_Analyse_croisée'!$A$7:$I$252</definedName>
    <definedName name="Query2_18_68">'[77]R_____1_Analyse_croisée'!$A$7:$I$252</definedName>
    <definedName name="Query2_18_69">'[77]R_____1_Analyse_croisée'!$A$7:$I$252</definedName>
    <definedName name="Query2_18_70">'[77]R_____1_Analyse_croisée'!$A$7:$I$252</definedName>
    <definedName name="Query2_18_71">'[77]R_____1_Analyse_croisée'!$A$7:$I$252</definedName>
    <definedName name="Query2_18_72">'[77]R_____1_Analyse_croisée'!$A$7:$I$252</definedName>
    <definedName name="Query2_18_77">'[77]R_____1_Analyse_croisée'!$A$7:$I$252</definedName>
    <definedName name="Query2_18_78">'[77]R_____1_Analyse_croisée'!$A$7:$I$252</definedName>
    <definedName name="Query2_18_79">'[77]R_____1_Analyse_croisée'!$A$7:$I$252</definedName>
    <definedName name="Query2_18_87">'[77]R_____1_Analyse_croisée'!$A$7:$I$252</definedName>
    <definedName name="Query2_18_89">'[77]R_____1_Analyse_croisée'!$A$7:$I$252</definedName>
    <definedName name="Query2_18_90">'[77]R_____1_Analyse_croisée'!$A$7:$I$252</definedName>
    <definedName name="Query2_18_91">'[77]R_____1_Analyse_croisée'!$A$7:$I$252</definedName>
    <definedName name="Query2_18_93">'[77]R_____1_Analyse_croisée'!$A$7:$I$252</definedName>
    <definedName name="Query2_18_94">'[77]R_____1_Analyse_croisée'!$A$7:$I$252</definedName>
    <definedName name="Query2_18_95">'[77]R_____1_Analyse_croisée'!$A$7:$I$252</definedName>
    <definedName name="Query2_18_96">'[77]R_____1_Analyse_croisée'!$A$7:$I$252</definedName>
    <definedName name="Query2_19">'[77]CED 01_08_05'!$A$7:$I$252</definedName>
    <definedName name="Query2_19_100">'[77]R_____1_Analyse_croisée'!$A$7:$I$252</definedName>
    <definedName name="Query2_19_101">'[77]R_____1_Analyse_croisée'!$A$7:$I$252</definedName>
    <definedName name="Query2_19_102">'[77]R_____1_Analyse_croisée'!$A$7:$I$252</definedName>
    <definedName name="Query2_19_103">'[77]R_____1_Analyse_croisée'!$A$7:$I$252</definedName>
    <definedName name="Query2_19_112">'[77]R_____1_Analyse_croisée'!$A$7:$I$252</definedName>
    <definedName name="Query2_19_61">'[77]R_____1_Analyse_croisée'!$A$7:$I$252</definedName>
    <definedName name="Query2_19_62">'[77]R_____1_Analyse_croisée'!$A$7:$I$252</definedName>
    <definedName name="Query2_19_63">'[77]R_____1_Analyse_croisée'!$A$7:$I$252</definedName>
    <definedName name="Query2_19_64">'[77]R_____1_Analyse_croisée'!$A$7:$I$252</definedName>
    <definedName name="Query2_19_65">'[77]R_____1_Analyse_croisée'!$A$7:$I$252</definedName>
    <definedName name="Query2_19_66">'[77]R_____1_Analyse_croisée'!$A$7:$I$252</definedName>
    <definedName name="Query2_19_68">'[77]R_____1_Analyse_croisée'!$A$7:$I$252</definedName>
    <definedName name="Query2_19_69">'[77]R_____1_Analyse_croisée'!$A$7:$I$252</definedName>
    <definedName name="Query2_19_70">'[77]R_____1_Analyse_croisée'!$A$7:$I$252</definedName>
    <definedName name="Query2_19_71">'[77]R_____1_Analyse_croisée'!$A$7:$I$252</definedName>
    <definedName name="Query2_19_72">'[77]R_____1_Analyse_croisée'!$A$7:$I$252</definedName>
    <definedName name="Query2_19_77">'[77]R_____1_Analyse_croisée'!$A$7:$I$252</definedName>
    <definedName name="Query2_19_78">'[77]R_____1_Analyse_croisée'!$A$7:$I$252</definedName>
    <definedName name="Query2_19_79">'[77]R_____1_Analyse_croisée'!$A$7:$I$252</definedName>
    <definedName name="Query2_19_87">'[77]R_____1_Analyse_croisée'!$A$7:$I$252</definedName>
    <definedName name="Query2_19_89">'[77]R_____1_Analyse_croisée'!$A$7:$I$252</definedName>
    <definedName name="Query2_19_90">'[77]R_____1_Analyse_croisée'!$A$7:$I$252</definedName>
    <definedName name="Query2_19_91">'[77]R_____1_Analyse_croisée'!$A$7:$I$252</definedName>
    <definedName name="Query2_19_93">'[77]R_____1_Analyse_croisée'!$A$7:$I$252</definedName>
    <definedName name="Query2_19_94">'[77]R_____1_Analyse_croisée'!$A$7:$I$252</definedName>
    <definedName name="Query2_19_95">'[77]R_____1_Analyse_croisée'!$A$7:$I$252</definedName>
    <definedName name="Query2_19_96">'[77]R_____1_Analyse_croisée'!$A$7:$I$252</definedName>
    <definedName name="Query2_2">#REF!</definedName>
    <definedName name="Query2_20">'[77]CED 01_08_05'!$A$7:$I$252</definedName>
    <definedName name="Query2_20_100">'[77]R_____1_Analyse_croisée'!$A$7:$I$252</definedName>
    <definedName name="Query2_20_101">'[77]R_____1_Analyse_croisée'!$A$7:$I$252</definedName>
    <definedName name="Query2_20_102">'[77]R_____1_Analyse_croisée'!$A$7:$I$252</definedName>
    <definedName name="Query2_20_103">'[77]R_____1_Analyse_croisée'!$A$7:$I$252</definedName>
    <definedName name="Query2_20_112">'[77]R_____1_Analyse_croisée'!$A$7:$I$252</definedName>
    <definedName name="Query2_20_61">'[77]R_____1_Analyse_croisée'!$A$7:$I$252</definedName>
    <definedName name="Query2_20_62">'[77]R_____1_Analyse_croisée'!$A$7:$I$252</definedName>
    <definedName name="Query2_20_63">'[77]R_____1_Analyse_croisée'!$A$7:$I$252</definedName>
    <definedName name="Query2_20_64">'[77]R_____1_Analyse_croisée'!$A$7:$I$252</definedName>
    <definedName name="Query2_20_65">'[77]R_____1_Analyse_croisée'!$A$7:$I$252</definedName>
    <definedName name="Query2_20_66">'[77]R_____1_Analyse_croisée'!$A$7:$I$252</definedName>
    <definedName name="Query2_20_68">'[77]R_____1_Analyse_croisée'!$A$7:$I$252</definedName>
    <definedName name="Query2_20_69">'[77]R_____1_Analyse_croisée'!$A$7:$I$252</definedName>
    <definedName name="Query2_20_70">'[77]R_____1_Analyse_croisée'!$A$7:$I$252</definedName>
    <definedName name="Query2_20_71">'[77]R_____1_Analyse_croisée'!$A$7:$I$252</definedName>
    <definedName name="Query2_20_72">'[77]R_____1_Analyse_croisée'!$A$7:$I$252</definedName>
    <definedName name="Query2_20_77">'[77]R_____1_Analyse_croisée'!$A$7:$I$252</definedName>
    <definedName name="Query2_20_78">'[77]R_____1_Analyse_croisée'!$A$7:$I$252</definedName>
    <definedName name="Query2_20_79">'[77]R_____1_Analyse_croisée'!$A$7:$I$252</definedName>
    <definedName name="Query2_20_87">'[77]R_____1_Analyse_croisée'!$A$7:$I$252</definedName>
    <definedName name="Query2_20_89">'[77]R_____1_Analyse_croisée'!$A$7:$I$252</definedName>
    <definedName name="Query2_20_90">'[77]R_____1_Analyse_croisée'!$A$7:$I$252</definedName>
    <definedName name="Query2_20_91">'[77]R_____1_Analyse_croisée'!$A$7:$I$252</definedName>
    <definedName name="Query2_20_93">'[77]R_____1_Analyse_croisée'!$A$7:$I$252</definedName>
    <definedName name="Query2_20_94">'[77]R_____1_Analyse_croisée'!$A$7:$I$252</definedName>
    <definedName name="Query2_20_95">'[77]R_____1_Analyse_croisée'!$A$7:$I$252</definedName>
    <definedName name="Query2_20_96">'[77]R_____1_Analyse_croisée'!$A$7:$I$252</definedName>
    <definedName name="Query2_21">'[77]CED 01_08_05'!$A$7:$I$252</definedName>
    <definedName name="Query2_21_100">'[77]R_____1_Analyse_croisée'!$A$7:$I$252</definedName>
    <definedName name="Query2_21_101">'[77]R_____1_Analyse_croisée'!$A$7:$I$252</definedName>
    <definedName name="Query2_21_102">'[77]R_____1_Analyse_croisée'!$A$7:$I$252</definedName>
    <definedName name="Query2_21_103">'[77]R_____1_Analyse_croisée'!$A$7:$I$252</definedName>
    <definedName name="Query2_21_112">'[77]R_____1_Analyse_croisée'!$A$7:$I$252</definedName>
    <definedName name="Query2_21_61">'[77]R_____1_Analyse_croisée'!$A$7:$I$252</definedName>
    <definedName name="Query2_21_62">'[77]R_____1_Analyse_croisée'!$A$7:$I$252</definedName>
    <definedName name="Query2_21_63">'[77]R_____1_Analyse_croisée'!$A$7:$I$252</definedName>
    <definedName name="Query2_21_64">'[77]R_____1_Analyse_croisée'!$A$7:$I$252</definedName>
    <definedName name="Query2_21_65">'[77]R_____1_Analyse_croisée'!$A$7:$I$252</definedName>
    <definedName name="Query2_21_66">'[77]R_____1_Analyse_croisée'!$A$7:$I$252</definedName>
    <definedName name="Query2_21_68">'[77]R_____1_Analyse_croisée'!$A$7:$I$252</definedName>
    <definedName name="Query2_21_69">'[77]R_____1_Analyse_croisée'!$A$7:$I$252</definedName>
    <definedName name="Query2_21_70">'[77]R_____1_Analyse_croisée'!$A$7:$I$252</definedName>
    <definedName name="Query2_21_71">'[77]R_____1_Analyse_croisée'!$A$7:$I$252</definedName>
    <definedName name="Query2_21_72">'[77]R_____1_Analyse_croisée'!$A$7:$I$252</definedName>
    <definedName name="Query2_21_77">'[77]R_____1_Analyse_croisée'!$A$7:$I$252</definedName>
    <definedName name="Query2_21_78">'[77]R_____1_Analyse_croisée'!$A$7:$I$252</definedName>
    <definedName name="Query2_21_79">'[77]R_____1_Analyse_croisée'!$A$7:$I$252</definedName>
    <definedName name="Query2_21_87">'[77]R_____1_Analyse_croisée'!$A$7:$I$252</definedName>
    <definedName name="Query2_21_89">'[77]R_____1_Analyse_croisée'!$A$7:$I$252</definedName>
    <definedName name="Query2_21_90">'[77]R_____1_Analyse_croisée'!$A$7:$I$252</definedName>
    <definedName name="Query2_21_91">'[77]R_____1_Analyse_croisée'!$A$7:$I$252</definedName>
    <definedName name="Query2_21_93">'[77]R_____1_Analyse_croisée'!$A$7:$I$252</definedName>
    <definedName name="Query2_21_94">'[77]R_____1_Analyse_croisée'!$A$7:$I$252</definedName>
    <definedName name="Query2_21_95">'[77]R_____1_Analyse_croisée'!$A$7:$I$252</definedName>
    <definedName name="Query2_21_96">'[77]R_____1_Analyse_croisée'!$A$7:$I$252</definedName>
    <definedName name="Query2_23">'[77]CED 01_08_05'!$A$7:$I$252</definedName>
    <definedName name="Query2_23_100">'[77]R_____1_Analyse_croisée'!$A$7:$I$252</definedName>
    <definedName name="Query2_23_101">'[77]R_____1_Analyse_croisée'!$A$7:$I$252</definedName>
    <definedName name="Query2_23_102">'[77]R_____1_Analyse_croisée'!$A$7:$I$252</definedName>
    <definedName name="Query2_23_103">'[77]R_____1_Analyse_croisée'!$A$7:$I$252</definedName>
    <definedName name="Query2_23_112">'[77]R_____1_Analyse_croisée'!$A$7:$I$252</definedName>
    <definedName name="Query2_23_61">'[77]R_____1_Analyse_croisée'!$A$7:$I$252</definedName>
    <definedName name="Query2_23_62">'[77]R_____1_Analyse_croisée'!$A$7:$I$252</definedName>
    <definedName name="Query2_23_63">'[77]R_____1_Analyse_croisée'!$A$7:$I$252</definedName>
    <definedName name="Query2_23_64">'[77]R_____1_Analyse_croisée'!$A$7:$I$252</definedName>
    <definedName name="Query2_23_65">'[77]R_____1_Analyse_croisée'!$A$7:$I$252</definedName>
    <definedName name="Query2_23_66">'[77]R_____1_Analyse_croisée'!$A$7:$I$252</definedName>
    <definedName name="Query2_23_68">'[77]R_____1_Analyse_croisée'!$A$7:$I$252</definedName>
    <definedName name="Query2_23_69">'[77]R_____1_Analyse_croisée'!$A$7:$I$252</definedName>
    <definedName name="Query2_23_70">'[77]R_____1_Analyse_croisée'!$A$7:$I$252</definedName>
    <definedName name="Query2_23_71">'[77]R_____1_Analyse_croisée'!$A$7:$I$252</definedName>
    <definedName name="Query2_23_72">'[77]R_____1_Analyse_croisée'!$A$7:$I$252</definedName>
    <definedName name="Query2_23_77">'[77]R_____1_Analyse_croisée'!$A$7:$I$252</definedName>
    <definedName name="Query2_23_78">'[77]R_____1_Analyse_croisée'!$A$7:$I$252</definedName>
    <definedName name="Query2_23_79">'[77]R_____1_Analyse_croisée'!$A$7:$I$252</definedName>
    <definedName name="Query2_23_87">'[77]R_____1_Analyse_croisée'!$A$7:$I$252</definedName>
    <definedName name="Query2_23_89">'[77]R_____1_Analyse_croisée'!$A$7:$I$252</definedName>
    <definedName name="Query2_23_90">'[77]R_____1_Analyse_croisée'!$A$7:$I$252</definedName>
    <definedName name="Query2_23_91">'[77]R_____1_Analyse_croisée'!$A$7:$I$252</definedName>
    <definedName name="Query2_23_93">'[77]R_____1_Analyse_croisée'!$A$7:$I$252</definedName>
    <definedName name="Query2_23_94">'[77]R_____1_Analyse_croisée'!$A$7:$I$252</definedName>
    <definedName name="Query2_23_95">'[77]R_____1_Analyse_croisée'!$A$7:$I$252</definedName>
    <definedName name="Query2_23_96">'[77]R_____1_Analyse_croisée'!$A$7:$I$252</definedName>
    <definedName name="Query2_24">'[77]CED 01_08_05'!$A$7:$I$252</definedName>
    <definedName name="Query2_24_100">'[77]R_____1_Analyse_croisée'!$A$7:$I$252</definedName>
    <definedName name="Query2_24_101">'[77]R_____1_Analyse_croisée'!$A$7:$I$252</definedName>
    <definedName name="Query2_24_102">'[77]R_____1_Analyse_croisée'!$A$7:$I$252</definedName>
    <definedName name="Query2_24_103">'[77]R_____1_Analyse_croisée'!$A$7:$I$252</definedName>
    <definedName name="Query2_24_112">'[77]R_____1_Analyse_croisée'!$A$7:$I$252</definedName>
    <definedName name="Query2_24_61">'[77]R_____1_Analyse_croisée'!$A$7:$I$252</definedName>
    <definedName name="Query2_24_62">'[77]R_____1_Analyse_croisée'!$A$7:$I$252</definedName>
    <definedName name="Query2_24_63">'[77]R_____1_Analyse_croisée'!$A$7:$I$252</definedName>
    <definedName name="Query2_24_64">'[77]R_____1_Analyse_croisée'!$A$7:$I$252</definedName>
    <definedName name="Query2_24_65">'[77]R_____1_Analyse_croisée'!$A$7:$I$252</definedName>
    <definedName name="Query2_24_66">'[77]R_____1_Analyse_croisée'!$A$7:$I$252</definedName>
    <definedName name="Query2_24_68">'[77]R_____1_Analyse_croisée'!$A$7:$I$252</definedName>
    <definedName name="Query2_24_69">'[77]R_____1_Analyse_croisée'!$A$7:$I$252</definedName>
    <definedName name="Query2_24_70">'[77]R_____1_Analyse_croisée'!$A$7:$I$252</definedName>
    <definedName name="Query2_24_71">'[77]R_____1_Analyse_croisée'!$A$7:$I$252</definedName>
    <definedName name="Query2_24_72">'[77]R_____1_Analyse_croisée'!$A$7:$I$252</definedName>
    <definedName name="Query2_24_77">'[77]R_____1_Analyse_croisée'!$A$7:$I$252</definedName>
    <definedName name="Query2_24_78">'[77]R_____1_Analyse_croisée'!$A$7:$I$252</definedName>
    <definedName name="Query2_24_79">'[77]R_____1_Analyse_croisée'!$A$7:$I$252</definedName>
    <definedName name="Query2_24_87">'[77]R_____1_Analyse_croisée'!$A$7:$I$252</definedName>
    <definedName name="Query2_24_89">'[77]R_____1_Analyse_croisée'!$A$7:$I$252</definedName>
    <definedName name="Query2_24_90">'[77]R_____1_Analyse_croisée'!$A$7:$I$252</definedName>
    <definedName name="Query2_24_91">'[77]R_____1_Analyse_croisée'!$A$7:$I$252</definedName>
    <definedName name="Query2_24_93">'[77]R_____1_Analyse_croisée'!$A$7:$I$252</definedName>
    <definedName name="Query2_24_94">'[77]R_____1_Analyse_croisée'!$A$7:$I$252</definedName>
    <definedName name="Query2_24_95">'[77]R_____1_Analyse_croisée'!$A$7:$I$252</definedName>
    <definedName name="Query2_24_96">'[77]R_____1_Analyse_croisée'!$A$7:$I$252</definedName>
    <definedName name="Query2_3">#REF!</definedName>
    <definedName name="Query2_61">'[78]R_____1_Analyse_croisée'!$A$7:$I$252</definedName>
    <definedName name="Query2_62">'[78]R_____1_Analyse_croisée'!$A$7:$I$252</definedName>
    <definedName name="Query2_63">'[78]R_____1_Analyse_croisée'!$A$7:$I$252</definedName>
    <definedName name="Query2_64">'[78]R_____1_Analyse_croisée'!$A$7:$I$252</definedName>
    <definedName name="Query2_65">'[78]R_____1_Analyse_croisée'!$A$7:$I$252</definedName>
    <definedName name="Query2_66">'[78]R_____1_Analyse_croisée'!$A$7:$I$252</definedName>
    <definedName name="Query2_68">'[78]R_____1_Analyse_croisée'!$A$7:$I$252</definedName>
    <definedName name="Query2_69">'[78]R_____1_Analyse_croisée'!$A$7:$I$252</definedName>
    <definedName name="Query2_7">#REF!</definedName>
    <definedName name="Query2_70">'[78]R_____1_Analyse_croisée'!$A$7:$I$252</definedName>
    <definedName name="Query2_71">'[78]R_____1_Analyse_croisée'!$A$7:$I$252</definedName>
    <definedName name="Query2_72">'[78]R_____1_Analyse_croisée'!$A$7:$I$252</definedName>
    <definedName name="Query2_77">'[78]R_____1_Analyse_croisée'!$A$7:$I$252</definedName>
    <definedName name="Query2_78">'[78]R_____1_Analyse_croisée'!$A$7:$I$252</definedName>
    <definedName name="Query2_79">'[78]R_____1_Analyse_croisée'!$A$7:$I$252</definedName>
    <definedName name="Query2_87">'[78]R_____1_Analyse_croisée'!$A$7:$I$252</definedName>
    <definedName name="Query2_89">'[78]R_____1_Analyse_croisée'!$A$7:$I$252</definedName>
    <definedName name="Query2_9">'[77]CED 01_08_05'!$A$7:$I$252</definedName>
    <definedName name="Query2_90">'[78]R_____1_Analyse_croisée'!$A$7:$I$252</definedName>
    <definedName name="Query2_91">'[78]R_____1_Analyse_croisée'!$A$7:$I$252</definedName>
    <definedName name="Query2_93">'[78]R_____1_Analyse_croisée'!$A$7:$I$252</definedName>
    <definedName name="Query2_94">'[78]R_____1_Analyse_croisée'!$A$7:$I$252</definedName>
    <definedName name="Query2_95">'[78]R_____1_Analyse_croisée'!$A$7:$I$252</definedName>
    <definedName name="Query2_96">'[78]R_____1_Analyse_croisée'!$A$7:$I$252</definedName>
    <definedName name="QURY7792">#REF!</definedName>
    <definedName name="QURY9962">#REF!</definedName>
    <definedName name="r">#REF!</definedName>
    <definedName name="R_Col2_S131120G_D5_r">'[10]~Col2'!$D$596</definedName>
    <definedName name="R_Col3_S131120G_D5_r">'[10]~Col3'!$D$480</definedName>
    <definedName name="R_Col4_S131120G_D5_r">'[10]~Col4'!$D$480</definedName>
    <definedName name="R1_">#REF!</definedName>
    <definedName name="R10_">#REF!</definedName>
    <definedName name="R11_">#REF!</definedName>
    <definedName name="R12_">#REF!</definedName>
    <definedName name="R13_">#REF!</definedName>
    <definedName name="R14_">#REF!</definedName>
    <definedName name="R15_">#REF!</definedName>
    <definedName name="R16_">#REF!</definedName>
    <definedName name="R17_">#REF!</definedName>
    <definedName name="R18_">#REF!</definedName>
    <definedName name="R19_">#REF!</definedName>
    <definedName name="R2_">#REF!</definedName>
    <definedName name="R20_">#REF!</definedName>
    <definedName name="R21_">#REF!</definedName>
    <definedName name="R3_">#REF!</definedName>
    <definedName name="R4_">#REF!</definedName>
    <definedName name="R5_">#REF!</definedName>
    <definedName name="R6_">#REF!</definedName>
    <definedName name="R7_">#REF!</definedName>
    <definedName name="R8_">#REF!</definedName>
    <definedName name="R9_">#REF!</definedName>
    <definedName name="REAL">#REF!</definedName>
    <definedName name="REALISATION">#REF!</definedName>
    <definedName name="Réalisations_DGI">#REF!</definedName>
    <definedName name="Réalisations_IR">#REF!</definedName>
    <definedName name="Réalisations_IS">#REF!</definedName>
    <definedName name="realmois">#REF!</definedName>
    <definedName name="RECAP">#REF!</definedName>
    <definedName name="Récap1">#REF!</definedName>
    <definedName name="Récap2">#REF!</definedName>
    <definedName name="RECHCP">#REF!</definedName>
    <definedName name="recopie_total">#REF!</definedName>
    <definedName name="redevance">#REF!</definedName>
    <definedName name="redevance_41">#REF!</definedName>
    <definedName name="Ref" localSheetId="3">#REF!</definedName>
    <definedName name="Ref" localSheetId="5">#REF!</definedName>
    <definedName name="ref">#REF!</definedName>
    <definedName name="Ref_13">#REF!</definedName>
    <definedName name="Ref_9">NA()</definedName>
    <definedName name="RéférenceMandatement">#REF!</definedName>
    <definedName name="régions">#REF!</definedName>
    <definedName name="régul">"$#REF !.$C$5"</definedName>
    <definedName name="regul_21nov">#REF!</definedName>
    <definedName name="REMTVA">#REF!</definedName>
    <definedName name="remu2002">#REF!</definedName>
    <definedName name="remu2003" localSheetId="3">'[48]I - Données de base'!#REF!</definedName>
    <definedName name="remu2003" localSheetId="5">'[48]I - Données de base'!#REF!</definedName>
    <definedName name="remu2003">'[26]I - Socle d''exécution n-1'!#REF!</definedName>
    <definedName name="remu2003_1">'[75]I _ Socle d_exécution n_1'!#REF!</definedName>
    <definedName name="remu2003_4">'[75]I _ Socle d_exécution n_1'!#REF!</definedName>
    <definedName name="REPARTITION">#REF!</definedName>
    <definedName name="ReportEtatH">#REF!</definedName>
    <definedName name="ressources">#REF!</definedName>
    <definedName name="RESTIS">#REF!</definedName>
    <definedName name="RETD">#REF!</definedName>
    <definedName name="Revalo_RG">#REF!</definedName>
    <definedName name="revalorisations">#REF!</definedName>
    <definedName name="rf1">#REF!</definedName>
    <definedName name="rf2">#REF!</definedName>
    <definedName name="rf3">#REF!</definedName>
    <definedName name="rf4">#REF!</definedName>
    <definedName name="rf5">#REF!</definedName>
    <definedName name="rf6">#REF!</definedName>
    <definedName name="rf7">#REF!</definedName>
    <definedName name="rferfeer">#REF!</definedName>
    <definedName name="rfini1">#REF!</definedName>
    <definedName name="rfini2">#REF!</definedName>
    <definedName name="rfini3">#REF!</definedName>
    <definedName name="rfini4">#REF!</definedName>
    <definedName name="rfini5">#REF!</definedName>
    <definedName name="rfini6">#REF!</definedName>
    <definedName name="rfini7">#REF!</definedName>
    <definedName name="Rnf_D1_B_L3">'[71]Etape 2'!$M$14</definedName>
    <definedName name="Rôle_DGME" localSheetId="3">#REF!</definedName>
    <definedName name="Rôle_DGME" localSheetId="5">#REF!</definedName>
    <definedName name="Rôle_DGME">#REF!</definedName>
    <definedName name="Rôle_DGME_13">#REF!</definedName>
    <definedName name="Rôle_DGME_9">NA()</definedName>
    <definedName name="RP">#REF!</definedName>
    <definedName name="RPGO2">#REF!</definedName>
    <definedName name="rr">#REF!</definedName>
    <definedName name="rtet">"$#REF !.$G$60:$G$60"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3_">#REF!</definedName>
    <definedName name="S6_">#REF!</definedName>
    <definedName name="S8_">#REF!</definedName>
    <definedName name="S9_">#REF!</definedName>
    <definedName name="saisi">#REF!</definedName>
    <definedName name="Saisie">#REF!</definedName>
    <definedName name="salc1" localSheetId="3">'[120]II - Hyp. salariales'!$D$6</definedName>
    <definedName name="salc1" localSheetId="5">'[120]II - Hyp. salariales'!$D$6</definedName>
    <definedName name="salc1">'[26]II - Hyp. salariales'!$D$6</definedName>
    <definedName name="salc2" localSheetId="3">'[120]II - Hyp. salariales'!$D$7</definedName>
    <definedName name="salc2" localSheetId="5">'[120]II - Hyp. salariales'!$D$7</definedName>
    <definedName name="salc2">'[26]II - Hyp. salariales'!$D$7</definedName>
    <definedName name="salc3" localSheetId="3">'[120]II - Hyp. salariales'!$D$8</definedName>
    <definedName name="salc3" localSheetId="5">'[120]II - Hyp. salariales'!$D$8</definedName>
    <definedName name="salc3">'[26]II - Hyp. salariales'!$D$8</definedName>
    <definedName name="salc4" localSheetId="3">'[120]II - Hyp. salariales'!$D$9</definedName>
    <definedName name="salc4" localSheetId="5">'[120]II - Hyp. salariales'!$D$9</definedName>
    <definedName name="salc4">'[26]II - Hyp. salariales'!$D$9</definedName>
    <definedName name="salc5" localSheetId="3">'[120]II - Hyp. salariales'!$D$13</definedName>
    <definedName name="salc5" localSheetId="5">'[120]II - Hyp. salariales'!$D$13</definedName>
    <definedName name="salc5">'[26]II - Hyp. salariales'!$D$13</definedName>
    <definedName name="salc6" localSheetId="3">'[120]II - Hyp. salariales'!$D$10</definedName>
    <definedName name="salc6" localSheetId="5">'[120]II - Hyp. salariales'!$D$10</definedName>
    <definedName name="salc6">'[26]II - Hyp. salariales'!$D$10</definedName>
    <definedName name="salc7" localSheetId="3">'[120]II - Hyp. salariales'!$D$11</definedName>
    <definedName name="salc7" localSheetId="5">'[120]II - Hyp. salariales'!$D$11</definedName>
    <definedName name="salc7">'[26]II - Hyp. salariales'!$D$11</definedName>
    <definedName name="salc8" localSheetId="3">'[120]II - Hyp. salariales'!$D$12</definedName>
    <definedName name="salc8" localSheetId="5">'[120]II - Hyp. salariales'!$D$12</definedName>
    <definedName name="salc8">'[26]II - Hyp. salariales'!$D$12</definedName>
    <definedName name="sals1">#REF!</definedName>
    <definedName name="sals2">#REF!</definedName>
    <definedName name="sals3">#REF!</definedName>
    <definedName name="sals4">#REF!</definedName>
    <definedName name="sals5">#REF!</definedName>
    <definedName name="sals6">#REF!</definedName>
    <definedName name="sals7">#REF!</definedName>
    <definedName name="sals8">#REF!</definedName>
    <definedName name="scd">'[111]base titre 2 pour 2009'!#REF!</definedName>
    <definedName name="scénario">#REF!</definedName>
    <definedName name="sd3ème">#REF!</definedName>
    <definedName name="sdb">#REF!</definedName>
    <definedName name="sdfd">'[86]I - Données de base PMT'!#REF!</definedName>
    <definedName name="sdg">#REF!</definedName>
    <definedName name="sdljfldjqskmf">'[20]TOTAL 06-07'!P99:R$270</definedName>
    <definedName name="sdq">'[85]List'!$F$3:$F$15</definedName>
    <definedName name="sdqv" hidden="1">{#N/A,#N/A,TRUE,"Page de garde";#N/A,#N/A,TRUE,"R?cap";#N/A,#N/A,TRUE,"2001";#N/A,#N/A,TRUE,"2002";#N/A,#N/A,TRUE,"MN";#N/A,#N/A,TRUE,"CB-CN ";#N/A,#N/A,TRUE,"Point TVA (avec ES)"}</definedName>
    <definedName name="secteur_immo_domanial">#REF!</definedName>
    <definedName name="secteur_locatif">#REF!</definedName>
    <definedName name="Section_Ministérielle">#REF!</definedName>
    <definedName name="SECURITE">#REF!</definedName>
    <definedName name="securité">#REF!</definedName>
    <definedName name="sécurité">#REF!</definedName>
    <definedName name="securité41">#REF!</definedName>
    <definedName name="SEQUOIA">#REF!</definedName>
    <definedName name="sfq">'[85]List'!$D$3:$D$4</definedName>
    <definedName name="SH">#REF!</definedName>
    <definedName name="SHDGI">#REF!</definedName>
    <definedName name="SIRH">#REF!</definedName>
    <definedName name="sirh_2d">#REF!</definedName>
    <definedName name="SMIC_au_1er_juillet">#REF!</definedName>
    <definedName name="socle">#REF!</definedName>
    <definedName name="socle_autres_dépenses">#REF!</definedName>
    <definedName name="Solde" hidden="1">{#N/A,#N/A,TRUE,"Page de garde";#N/A,#N/A,TRUE,"R?cap";#N/A,#N/A,TRUE,"2001";#N/A,#N/A,TRUE,"2002";#N/A,#N/A,TRUE,"MN";#N/A,#N/A,TRUE,"CB-CN ";#N/A,#N/A,TRUE,"Point TVA (avec ES)"}</definedName>
    <definedName name="solde_41413_AIEa">'[72]Données à saisir'!$B$33</definedName>
    <definedName name="solde_41413_ILa">'[72]Données à saisir'!$B$34</definedName>
    <definedName name="solde_41413_IRa">'[72]Données à saisir'!$B$32</definedName>
    <definedName name="solde_47511411">'[72]Données à saisir'!$B$5</definedName>
    <definedName name="solde_47511412">'[72]Données à saisir'!$B$6</definedName>
    <definedName name="solde_47511413">'[72]Données à saisir'!$B$7</definedName>
    <definedName name="solde_4751142">'[72]Données à saisir'!$B$8</definedName>
    <definedName name="SORT2">#REF!</definedName>
    <definedName name="SORT4">#REF!</definedName>
    <definedName name="SORT6">#REF!</definedName>
    <definedName name="sous_actions">#REF!</definedName>
    <definedName name="spec_120131_TH">'[70]Données à saisir'!$D$25</definedName>
    <definedName name="spec_230911_TH">'[70]Données à saisir'!$D$27</definedName>
    <definedName name="spec_233301_TH">'[70]Données à saisir'!$D$31</definedName>
    <definedName name="sqd">'[86]I - Données de base PMT'!$C$12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">#REF!</definedName>
    <definedName name="sss" hidden="1">{#N/A,#N/A,TRUE,"Page de garde";#N/A,#N/A,TRUE,"R?cap";#N/A,#N/A,TRUE,"2001";#N/A,#N/A,TRUE,"2002";#N/A,#N/A,TRUE,"MN";#N/A,#N/A,TRUE,"CB-CN ";#N/A,#N/A,TRUE,"Point TVA (avec ES)"}</definedName>
    <definedName name="suivi" hidden="1">{#N/A,#N/A,FALSE,"Synth?se";#N/A,#N/A,FALSE,"Evolution de la TVA";#N/A,#N/A,FALSE,"Ventilation DGI-Douanes";#N/A,#N/A,FALSE,"pr?vision hors constat? ";#N/A,#N/A,FALSE,"recettes et ?cart ? la pr?visio"}</definedName>
    <definedName name="Surface_maxi">#REF!</definedName>
    <definedName name="Synthèse">#REF!</definedName>
    <definedName name="Synthèse1">'[97]Synthèse'!#REF!</definedName>
    <definedName name="Synthèse5">#REF!</definedName>
    <definedName name="SynthèseDIRECTION">#REF!</definedName>
    <definedName name="SynthèseFABIENNE">#REF!</definedName>
    <definedName name="SynthèseFormationExterne">#REF!</definedName>
    <definedName name="T">#REF!</definedName>
    <definedName name="TAB">#REF!</definedName>
    <definedName name="tab_prog">#REF!</definedName>
    <definedName name="Tab1">#REF!</definedName>
    <definedName name="Tab2">#REF!</definedName>
    <definedName name="Tab2bis">#REF!</definedName>
    <definedName name="Tab4">#REF!</definedName>
    <definedName name="TABLE">#REF!</definedName>
    <definedName name="table_actions">#REF!</definedName>
    <definedName name="TABLE_MOIS">'[41]TABLE MOIS'!$B$2:$D$13</definedName>
    <definedName name="Table_OO59_LOLF">#REF!</definedName>
    <definedName name="TABLE_OS">#REF!</definedName>
    <definedName name="TABLE_PROG">#REF!</definedName>
    <definedName name="Tableau1AE">#REF!</definedName>
    <definedName name="Tableau1CP">#REF!</definedName>
    <definedName name="TableauSimul">#REF!</definedName>
    <definedName name="TABLEDS">#REF!</definedName>
    <definedName name="TABX">'[59]DM T2'!$A$1:$I$35</definedName>
    <definedName name="talf">#REF!</definedName>
    <definedName name="talf1">#REF!</definedName>
    <definedName name="tals">#REF!</definedName>
    <definedName name="tals2">#REF!</definedName>
    <definedName name="tapl">#REF!</definedName>
    <definedName name="TAUX_CHARGE">"$#REF !.$B$132"</definedName>
    <definedName name="TAUX_CHARGE_2">"$#REF !.$B$132"</definedName>
    <definedName name="Taux_de_sub.">#REF!</definedName>
    <definedName name="Taux_par_dep">#REF!</definedName>
    <definedName name="TauxcadreA_par_dep">#REF!</definedName>
    <definedName name="TauxcadreB_par_dep">#REF!</definedName>
    <definedName name="TauxcadreC_par_dep">#REF!</definedName>
    <definedName name="Tauxfermeture_par_dep">#REF!</definedName>
    <definedName name="TB_ST">#REF!</definedName>
    <definedName name="TB_ST1">#REF!</definedName>
    <definedName name="TF">#REF!</definedName>
    <definedName name="TF_courantes">'[73]RECRES'!$E$36</definedName>
    <definedName name="TF_précédentes">'[73]RECRES'!$E$35</definedName>
    <definedName name="TFc">#REF!</definedName>
    <definedName name="TFc2">'[71]Etape 2'!$H$19</definedName>
    <definedName name="TFp">'[71]Etape 1'!$I$9</definedName>
    <definedName name="tghth" hidden="1">{"'TBADMI (Annexe 3)'!$B$164:$G$189"}</definedName>
    <definedName name="TGS">#REF!</definedName>
    <definedName name="th">#REF!</definedName>
    <definedName name="TH_courante_D3">'[70]Données à saisir'!#REF!</definedName>
    <definedName name="THa">'[71]Etape 3'!$E$31</definedName>
    <definedName name="THc">'[70]Etape 1'!$F$9</definedName>
    <definedName name="THc2">'[71]Etape 3'!$C$31</definedName>
    <definedName name="THp">'[70]Etape 1'!$G$9</definedName>
    <definedName name="THp2">'[71]Etape 3'!$D$31</definedName>
    <definedName name="TIM">#REF!</definedName>
    <definedName name="TIPP">#REF!</definedName>
    <definedName name="titres">#REF!</definedName>
    <definedName name="titres_LOLF">#REF!</definedName>
    <definedName name="tot_agrégats">#REF!</definedName>
    <definedName name="tot02">#REF!</definedName>
    <definedName name="tot04">#REF!</definedName>
    <definedName name="tot05">#REF!</definedName>
    <definedName name="tot06">#REF!</definedName>
    <definedName name="tot07">#REF!</definedName>
    <definedName name="tot08">#REF!</definedName>
    <definedName name="tot09">#REF!</definedName>
    <definedName name="tot10">#REF!</definedName>
    <definedName name="tot11">#REF!</definedName>
    <definedName name="tot12">#REF!</definedName>
    <definedName name="tot13">#REF!</definedName>
    <definedName name="tot15">#REF!</definedName>
    <definedName name="tot16">#REF!</definedName>
    <definedName name="TOTAL">#REF!</definedName>
    <definedName name="total_1bsecteurbudget">#REF!</definedName>
    <definedName name="Total_anciens_combattants">#REF!</definedName>
    <definedName name="Total_AUTRES_DEPENSES_RESEAU">[0]!Edition2èmeà3èmeb42</definedName>
    <definedName name="total_budgets_déconcentrés">#REF!</definedName>
    <definedName name="total_ligne_1">#REF!</definedName>
    <definedName name="total_ligne_2">#REF!</definedName>
    <definedName name="total_ligne_3">#REF!</definedName>
    <definedName name="Total_part_BRUTE_de_redevance_TV">#REF!</definedName>
    <definedName name="Total_part_brute_RTV">#REF!</definedName>
    <definedName name="Total_part_NETTE_de_redevance_TV">#REF!</definedName>
    <definedName name="Total_part_NETTE_de_RTV">#REF!</definedName>
    <definedName name="Total_part_NETTE_RTV">#REF!</definedName>
    <definedName name="total_rémunérations">'[34]DB6'!$D$10</definedName>
    <definedName name="TOTHP">#REF!</definedName>
    <definedName name="tp">#REF!</definedName>
    <definedName name="TPc">#REF!</definedName>
    <definedName name="TPc2">'[71]Etape 2'!$J$19</definedName>
    <definedName name="TPp">'[71]Etape 1'!$K$9</definedName>
    <definedName name="TR">#REF!</definedName>
    <definedName name="tr1000">#REF!</definedName>
    <definedName name="tr2">#REF!</definedName>
    <definedName name="tr3">#REF!</definedName>
    <definedName name="transf2002" localSheetId="3">'[48]I - Données de base'!#REF!</definedName>
    <definedName name="transf2002" localSheetId="5">'[48]I - Données de base'!#REF!</definedName>
    <definedName name="transf2002">'[26]I - Socle d''exécution n-1'!#REF!</definedName>
    <definedName name="transf2002_1">'[75]I _ Socle d_exécution n_1'!#REF!</definedName>
    <definedName name="transf2002_4">'[75]I _ Socle d_exécution n_1'!#REF!</definedName>
    <definedName name="travaux_impression">#REF!</definedName>
    <definedName name="trc">#REF!</definedName>
    <definedName name="TRRA1">#REF!</definedName>
    <definedName name="TRRA2">#REF!</definedName>
    <definedName name="TRRA3">#REF!</definedName>
    <definedName name="TRRA4">#REF!</definedName>
    <definedName name="TRRA5">#REF!</definedName>
    <definedName name="TS">#REF!</definedName>
    <definedName name="tt">'[114]II - Hyp. salariales'!$D$7</definedName>
    <definedName name="ttapl">#REF!</definedName>
    <definedName name="ttt">#REF!</definedName>
    <definedName name="TVA">#REF!</definedName>
    <definedName name="tva_2">"$'taxe salaires'.$#REF !$#REF !"</definedName>
    <definedName name="TVAN">#REF!</definedName>
    <definedName name="txchargesprimes" localSheetId="3">#REF!</definedName>
    <definedName name="txchargesprimes" localSheetId="5">#REF!</definedName>
    <definedName name="txchargesprimes">#REF!</definedName>
    <definedName name="txchargesprimes_9">NA()</definedName>
    <definedName name="txchargesremuprincip" localSheetId="3">#REF!</definedName>
    <definedName name="txchargesremuprincip" localSheetId="5">#REF!</definedName>
    <definedName name="txchargesremuprincip">#REF!</definedName>
    <definedName name="txchargesremuprincip_9">NA()</definedName>
    <definedName name="txdepTP">#REF!</definedName>
    <definedName name="typres">#REF!</definedName>
    <definedName name="u">#REF!</definedName>
    <definedName name="UB">#REF!</definedName>
    <definedName name="UB2">'[49]P134 - position BEPII revue'!$F$6:$F$114</definedName>
    <definedName name="UB223">'[50]P223 revue Rprog'!$A$5:$A$24</definedName>
    <definedName name="UBRprog">'[49]P134 - position Rprog revue'!$B$12:$B$41</definedName>
    <definedName name="uoAE">#REF!</definedName>
    <definedName name="uoCP">#REF!</definedName>
    <definedName name="uu">#REF!</definedName>
    <definedName name="v">#REF!</definedName>
    <definedName name="vac">#REF!</definedName>
    <definedName name="val_pt_1_4">#REF!</definedName>
    <definedName name="valdupt">'[93]31-90 '!$K$2</definedName>
    <definedName name="valeur_point_février_2007">'[108]parametre'!$B$13</definedName>
    <definedName name="valeur_point_mars_2008">'[108]parametre'!$B$14</definedName>
    <definedName name="valeur_point_octobre_2008">'[108]parametre'!$B$15</definedName>
    <definedName name="valpt">#REF!</definedName>
    <definedName name="Version1">#REF!</definedName>
    <definedName name="Version2">#REF!</definedName>
    <definedName name="Version3">#REF!</definedName>
    <definedName name="VertArt41">#REF!</definedName>
    <definedName name="VertArt42">#REF!</definedName>
    <definedName name="vp">#REF!</definedName>
    <definedName name="Vue_après_extraction">#REF!</definedName>
    <definedName name="Vue_saisie">#REF!</definedName>
    <definedName name="w">'[113]I - Données de base'!#REF!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hidden="1">{#N/A,#N/A,TRUE,"Page de garde";#N/A,#N/A,TRUE,"R?cap";#N/A,#N/A,TRUE,"2001";#N/A,#N/A,TRUE,"2002";#N/A,#N/A,TRUE,"MN";#N/A,#N/A,TRUE,"CB-CN ";#N/A,#N/A,TRUE,"Point TVA (avec ES)"}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?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hidden="1">{#N/A,#N/A,FALSE,"A2";#N/A,#N/A,FALSE,"A3";#N/A,#N/A,FALSE,"A4";#N/A,#N/A,FALSE,"A5";#N/A,#N/A,FALSE,"C2"}</definedName>
    <definedName name="wrn.Suivi._.mensuel." hidden="1">{#N/A,#N/A,FALSE,"Synth?se";#N/A,#N/A,FALSE,"Evolution de la TVA";#N/A,#N/A,FALSE,"Ventilation DGI-Douanes";#N/A,#N/A,FALSE,"pr?vision hors constat? ";#N/A,#N/A,FALSE,"recettes et ?cart ? la pr?visio"}</definedName>
    <definedName name="X">"$#REF !.$A$3:$I$63"</definedName>
    <definedName name="X_2">"$#REF !.$A$3:$I$63"</definedName>
    <definedName name="XX">"$#REF !.$A$5:$G$78"</definedName>
    <definedName name="XX_2">"$#REF !.$A$5:$G$78"</definedName>
    <definedName name="y">'[101]E-1'!$D$4</definedName>
    <definedName name="youp">'[120]Accueil'!$B$61</definedName>
    <definedName name="yth">#REF!</definedName>
    <definedName name="yukyuk">'[48]I - Données de base'!#REF!</definedName>
    <definedName name="yy">'[114]II - Hyp. salariales'!$D$8</definedName>
    <definedName name="z">'[7]Avce CollLoc'!$B$3</definedName>
    <definedName name="zer">'[112]base titre 2 pour 2009'!#REF!</definedName>
    <definedName name="zerz">'[112]base titre 2 pour 2009'!#REF!</definedName>
    <definedName name="zerzer">'[112]base titre 2 pour 2009'!#REF!</definedName>
    <definedName name="zerzerz">'[112]base titre 2 pour 2009'!#REF!</definedName>
    <definedName name="_xlnm.Print_Area" localSheetId="0">'CONSTANT'!$A$1:$L$44</definedName>
    <definedName name="_xlnm.Print_Area" localSheetId="2">'COURANT'!$A$1:$I$31</definedName>
    <definedName name="_xlnm.Print_Area" localSheetId="4">'CPER'!$A$1:$Q$58</definedName>
    <definedName name="_xlnm.Print_Area" localSheetId="3">'Echéancier AE-CP'!$A$1:$H$45</definedName>
    <definedName name="_xlnm.Print_Area" localSheetId="6">'FDC'!$A$1:$G$27</definedName>
    <definedName name="_xlnm.Print_Area" localSheetId="1">'Modifications de périmètre'!$A$1:$R$41</definedName>
    <definedName name="_xlnm.Print_Area" localSheetId="5">'Réformes'!$B$2:$O$27</definedName>
    <definedName name="zone_de_destination">'[87]Saisie du jour 18-10-07'!#REF!</definedName>
    <definedName name="Zone_impres_MI">#REF!</definedName>
    <definedName name="zone_tcd">#REF!</definedName>
    <definedName name="Zone1">#REF!</definedName>
    <definedName name="Zone2">#REF!</definedName>
    <definedName name="Zone3">#REF!</definedName>
    <definedName name="Zone4">#REF!</definedName>
    <definedName name="ZoneCalcul">#REF!</definedName>
    <definedName name="ZoneCopie">#REF!</definedName>
    <definedName name="ZoneDPMA">#REF!</definedName>
    <definedName name="zz">'[7]Avce CollLoc'!$B$2</definedName>
  </definedNames>
  <calcPr fullCalcOnLoad="1"/>
</workbook>
</file>

<file path=xl/comments1.xml><?xml version="1.0" encoding="utf-8"?>
<comments xmlns="http://schemas.openxmlformats.org/spreadsheetml/2006/main">
  <authors>
    <author>David KNECHT</author>
  </authors>
  <commentList>
    <comment ref="H15" authorId="0">
      <text>
        <r>
          <rPr>
            <b/>
            <sz val="10"/>
            <rFont val="Tahoma"/>
            <family val="2"/>
          </rPr>
          <t>Renseigner ces montants avec les nouveaux taux de cotisation au CAS Pensions et les subventions au FSPOEIE figurant en annexe II de la circulaire.</t>
        </r>
      </text>
    </comment>
  </commentList>
</comments>
</file>

<file path=xl/sharedStrings.xml><?xml version="1.0" encoding="utf-8"?>
<sst xmlns="http://schemas.openxmlformats.org/spreadsheetml/2006/main" count="475" uniqueCount="147">
  <si>
    <t>1ère partie : suivi de la génération de CPER 2000-2006</t>
  </si>
  <si>
    <t>Montants en M€</t>
  </si>
  <si>
    <t xml:space="preserve">Programme </t>
  </si>
  <si>
    <t>Programmation CPER 2000-2006 initiale</t>
  </si>
  <si>
    <t>Total AE engagées à fin 2010</t>
  </si>
  <si>
    <t>Total des CP mandatés à fin 2010</t>
  </si>
  <si>
    <t>Prévision d'exécution 2011</t>
  </si>
  <si>
    <t>Ouvertures envisagées en 2012</t>
  </si>
  <si>
    <t>AE engagées</t>
  </si>
  <si>
    <t>CP mandatés</t>
  </si>
  <si>
    <t>CP</t>
  </si>
  <si>
    <t>Programme XX (n°)</t>
  </si>
  <si>
    <t>action/axe …</t>
  </si>
  <si>
    <t>dont plan de relance</t>
  </si>
  <si>
    <t>-</t>
  </si>
  <si>
    <t>Programme YY (n°)</t>
  </si>
  <si>
    <t>TOTAL</t>
  </si>
  <si>
    <t>Opérateur *</t>
  </si>
  <si>
    <t xml:space="preserve">Opérateur XX </t>
  </si>
  <si>
    <t>* montants contractualisés par l'opérateur (y compris financement sur ressources propres)</t>
  </si>
  <si>
    <t>2ème partie : suivi de la génération de CPER 2007-2013</t>
  </si>
  <si>
    <t>Programme *</t>
  </si>
  <si>
    <t>Programmation CPER 2007-2013 initiale</t>
  </si>
  <si>
    <t>Exécution 2007</t>
  </si>
  <si>
    <t>Exécution 2008</t>
  </si>
  <si>
    <t>Exécution 2009</t>
  </si>
  <si>
    <t>Exécution 2010</t>
  </si>
  <si>
    <t>Ouvertures envisagées en 2013</t>
  </si>
  <si>
    <t>Restant à ouvrir en CP après 2013</t>
  </si>
  <si>
    <t>AE</t>
  </si>
  <si>
    <t>Programme ZZ (n°)</t>
  </si>
  <si>
    <t>Bilan CPER</t>
  </si>
  <si>
    <t>Observations :</t>
  </si>
  <si>
    <r>
      <t xml:space="preserve">≤ </t>
    </r>
    <r>
      <rPr>
        <b/>
        <sz val="11"/>
        <rFont val="Times New Roman"/>
        <family val="1"/>
      </rPr>
      <t>2010</t>
    </r>
  </si>
  <si>
    <r>
      <t>2.</t>
    </r>
    <r>
      <rPr>
        <sz val="10"/>
        <rFont val="Times New Roman"/>
        <family val="1"/>
      </rPr>
      <t xml:space="preserve"> La ligne "Bilan CPER" doit additionner les crédits prévus au titre des 2 générations successives de CPER.</t>
    </r>
  </si>
  <si>
    <r>
      <t>3.</t>
    </r>
    <r>
      <rPr>
        <sz val="10"/>
        <rFont val="Times New Roman"/>
        <family val="1"/>
      </rPr>
      <t xml:space="preserve"> La ligne "dont plan de relance" est destinée à identifier les crédits CPER décidés au titre du plan de relance par le Président de la République </t>
    </r>
  </si>
  <si>
    <t xml:space="preserve">Mission : </t>
  </si>
  <si>
    <t xml:space="preserve">MISSION : </t>
  </si>
  <si>
    <t>REFORMES SUIVIES DANS LE CADRE DE LA RGPP</t>
  </si>
  <si>
    <t>Référence
CMPP</t>
  </si>
  <si>
    <t xml:space="preserve">N° </t>
  </si>
  <si>
    <t>Prog.</t>
  </si>
  <si>
    <t>Libellé réforme</t>
  </si>
  <si>
    <t>Imput.</t>
  </si>
  <si>
    <t>Estimation
initiale</t>
  </si>
  <si>
    <t>Estimation
actualisée</t>
  </si>
  <si>
    <t>Commentaire chiffrage</t>
  </si>
  <si>
    <t>AUTRES REFORMES</t>
  </si>
  <si>
    <t xml:space="preserve">Titre 3 - 31 </t>
  </si>
  <si>
    <t>BG</t>
  </si>
  <si>
    <t>Titre 3 - 32</t>
  </si>
  <si>
    <t>BA</t>
  </si>
  <si>
    <t>Titre 5</t>
  </si>
  <si>
    <t>ODAC</t>
  </si>
  <si>
    <t>Titre 6 - Interventions à guichet ouvert</t>
  </si>
  <si>
    <t>ASSO</t>
  </si>
  <si>
    <t>Titre 6 - Interventions discretionnaires</t>
  </si>
  <si>
    <t>APUL</t>
  </si>
  <si>
    <t>Dépenses fiscales</t>
  </si>
  <si>
    <t>Taxes affectées</t>
  </si>
  <si>
    <t>PSR</t>
  </si>
  <si>
    <t>Autres</t>
  </si>
  <si>
    <t>Mission :</t>
  </si>
  <si>
    <t>(en euros)</t>
  </si>
  <si>
    <t>Intitulé</t>
  </si>
  <si>
    <t>LFI 2011</t>
  </si>
  <si>
    <t>PLF 2012</t>
  </si>
  <si>
    <t xml:space="preserve"> tous titres</t>
  </si>
  <si>
    <t xml:space="preserve"> titre 2</t>
  </si>
  <si>
    <t xml:space="preserve"> titre 3</t>
  </si>
  <si>
    <t xml:space="preserve"> titre 5</t>
  </si>
  <si>
    <t xml:space="preserve"> titre 6</t>
  </si>
  <si>
    <t xml:space="preserve"> TOTAL</t>
  </si>
  <si>
    <t>Programme n°… : …</t>
  </si>
  <si>
    <t>Action n° 01 : ……</t>
  </si>
  <si>
    <t>Action n° 02 : ……</t>
  </si>
  <si>
    <t>Action n° 03 : ……</t>
  </si>
  <si>
    <t>Action n° 04 : ……</t>
  </si>
  <si>
    <t>TOTAL MISSION</t>
  </si>
  <si>
    <t>Evaluation des fonds de concours et attributions de produits</t>
  </si>
  <si>
    <t>ECHEANCIER DES CREDITS DE PAIEMENT
SUR ENGAGEMENTS ANTERIEURS A 2012 ET SUR ENGAGEMENTS 2012</t>
  </si>
  <si>
    <t>Programme :</t>
  </si>
  <si>
    <t xml:space="preserve">Engagements antérieurs à 2012 et engagements 2012 à couvrir par des CP </t>
  </si>
  <si>
    <t>Engagements antérieurs à 2010
non couverts</t>
  </si>
  <si>
    <t>Engagements 2010
non couverts</t>
  </si>
  <si>
    <t>Engagements 2011
non couverts</t>
  </si>
  <si>
    <t>Engagements 2012
à couvrir</t>
  </si>
  <si>
    <t>Total des engagements
à couvrir</t>
  </si>
  <si>
    <t>CP sur engagements antérieurs à 2012 et sur engagements 2012 - Estimation prévisionnelle</t>
  </si>
  <si>
    <t>CP sur engagements antérieurs à 2010</t>
  </si>
  <si>
    <t>CP sur engagements 2010</t>
  </si>
  <si>
    <t>CP sur engagements 2011</t>
  </si>
  <si>
    <t>CP sur engagements 2012</t>
  </si>
  <si>
    <t>CP 2012</t>
  </si>
  <si>
    <t>CP 2013</t>
  </si>
  <si>
    <t>CP 2014</t>
  </si>
  <si>
    <t>CP 2015</t>
  </si>
  <si>
    <t>CP 2016</t>
  </si>
  <si>
    <t>CP 2017</t>
  </si>
  <si>
    <t>CP 2018</t>
  </si>
  <si>
    <t>Tableau de calcul automatique des clés de CP sur engagements antérieurs à 2010 et sur engagements 2010-2012</t>
  </si>
  <si>
    <t>Projets les plus significatifs</t>
  </si>
  <si>
    <t>Années suivantes</t>
  </si>
  <si>
    <t>XXX</t>
  </si>
  <si>
    <t>Ministère…</t>
  </si>
  <si>
    <t>Mission…</t>
  </si>
  <si>
    <t>En euros</t>
  </si>
  <si>
    <t>TITRE 2</t>
  </si>
  <si>
    <t>Hors CAS Pensions</t>
  </si>
  <si>
    <t>Intitulé du programme</t>
  </si>
  <si>
    <t>CAS Pensions</t>
  </si>
  <si>
    <t>AUTRES TITRES</t>
  </si>
  <si>
    <t>dont prog</t>
  </si>
  <si>
    <t>MODIFICATIONS DE PERIMETRE</t>
  </si>
  <si>
    <t>Toute modification de périmètre sera expliquée et justifiée par une fiche spécifique</t>
  </si>
  <si>
    <t>Total</t>
  </si>
  <si>
    <t>ETPT</t>
  </si>
  <si>
    <t xml:space="preserve">Objet de la modification de périmètre </t>
  </si>
  <si>
    <t>TOTAL TITRE 2</t>
  </si>
  <si>
    <t>HORS TITRE 2</t>
  </si>
  <si>
    <t>TOTAL HORS TITRE 2</t>
  </si>
  <si>
    <t>TOTAL DE LA MISSION A STRUCTURE COURANTE</t>
  </si>
  <si>
    <t>TOTAL DE LA MISSION A STRUCTURE CONSTANTE 2011</t>
  </si>
  <si>
    <t>PLAFOND 2012</t>
  </si>
  <si>
    <t>REPARTITION PROPOSEE</t>
  </si>
  <si>
    <t>ECART
REPARTITION PROPOSEE - PLAFOND 2012</t>
  </si>
  <si>
    <t>Commentaire</t>
  </si>
  <si>
    <t>REPARTITION DES CREDITS 2012
A STRUCTURE CONSTANTE 2011</t>
  </si>
  <si>
    <t>Nouvelles mesures de périmètre 2012</t>
  </si>
  <si>
    <t>Mesures de périmètre intégrées au plafond 2012</t>
  </si>
  <si>
    <t>Actualisation des mesures de périmètre
intégrées au plafond 2012</t>
  </si>
  <si>
    <t>Actualisation des mesures de périmètre intégrées au plafond 2012</t>
  </si>
  <si>
    <t>SUIVI DES CONTRATS DE PLAN/PROJET ETATS-REGIONS</t>
  </si>
  <si>
    <t>REPARTITION PROPOSEE
(a)</t>
  </si>
  <si>
    <t>Modifications de périmètre
(b)</t>
  </si>
  <si>
    <t>PLF 2012 à structure courante
(hors impact des transferts)
( = a + b )</t>
  </si>
  <si>
    <t>Rappel : mesures de périmètre intégrées au plafond 2012</t>
  </si>
  <si>
    <t>Total modifications de périmètre</t>
  </si>
  <si>
    <t>REPARTITION DES CREDITS 2012
A STRUCTURE COURANTE</t>
  </si>
  <si>
    <r>
      <t>Rappel</t>
    </r>
    <r>
      <rPr>
        <sz val="13"/>
        <rFont val="Arial"/>
        <family val="2"/>
      </rPr>
      <t xml:space="preserve"> : les mesures de périmètre recouvrent les situations dans lesquelles l'Etat :
 - transfère à une entité une dépense qu'il assumait auparavant, en transférant parallèlement les ressources permettant de la financer ;
 - inscrit à son budget une dépense nouvelle auparavant financée par un autre acteur, ainsi que les recettes correspondantes.
Une débudgétisation devra être précédée du signe "-" ; une budgétisation devra être précédée du signe "+".</t>
    </r>
  </si>
  <si>
    <t>En €</t>
  </si>
  <si>
    <r>
      <t xml:space="preserve">1. </t>
    </r>
    <r>
      <rPr>
        <sz val="10"/>
        <rFont val="Times New Roman"/>
        <family val="1"/>
      </rPr>
      <t>A partir de fin 2007, de nouvelles autorisations d'engagement ne peuvent plus être ouvertes au titre de la génération des CPER 2000-2006 et après 2013 de nouvelles AE ne peuvent plus être ouvertes au titre des CPER 2007-2013.</t>
    </r>
  </si>
  <si>
    <r>
      <t xml:space="preserve">Impact HT2 </t>
    </r>
    <r>
      <rPr>
        <b/>
        <i/>
        <sz val="12"/>
        <color indexed="9"/>
        <rFont val="Arial Narrow"/>
        <family val="2"/>
      </rPr>
      <t>(M€)</t>
    </r>
  </si>
  <si>
    <r>
      <t xml:space="preserve">Impact T2 </t>
    </r>
    <r>
      <rPr>
        <b/>
        <i/>
        <sz val="12"/>
        <color indexed="9"/>
        <rFont val="Arial Narrow"/>
        <family val="2"/>
      </rPr>
      <t>(ETP)</t>
    </r>
  </si>
  <si>
    <t>Unité de budgétisation 1</t>
  </si>
  <si>
    <t>Unité de budgétisation 2</t>
  </si>
  <si>
    <t>Unité de budgétisation 3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</si>
</sst>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\ [$€]_-;\-* #,##0.00\ [$€]_-;_-* &quot;-&quot;??\ [$€]_-;_-@_-"/>
    <numFmt numFmtId="166" formatCode="#,##0.0_ ;[Red]\-#,##0.0\ "/>
    <numFmt numFmtId="167" formatCode="_-* #,##0.0\ _F_-;\-* #,##0.0\ _F_-;_-* &quot;-&quot;??\ _F_-;_-@_-"/>
    <numFmt numFmtId="168" formatCode="_-* #,##0\ _F_-;\-* #,##0\ _F_-;_-* &quot;-&quot;??\ _F_-;_-@_-"/>
    <numFmt numFmtId="169" formatCode="#,##0.00&quot;$&quot;\ ;\(#,##0.00&quot;$&quot;\)"/>
    <numFmt numFmtId="170" formatCode="#,##0.0&quot;$&quot;\ ;\(#,##0.0&quot;$&quot;\)"/>
    <numFmt numFmtId="171" formatCode="_-\ #,##0.0,,\ _€_-;[Red]\-\ #,##0.0,,\ _€_-;_-\ &quot;-&quot;\ _€_-;_-@_-"/>
    <numFmt numFmtId="172" formatCode="_-* #,##0\ _€_-;\-* #,##0\ _€_-;_-* &quot;-&quot;??\ _€_-;_-@_-"/>
    <numFmt numFmtId="173" formatCode="#,##0.00&quot; € &quot;;\-#,##0.00&quot; € &quot;;&quot; -&quot;#&quot; € &quot;;@\ "/>
    <numFmt numFmtId="174" formatCode="#,##0.00\ [$€]\ ;\-#,##0.00\ [$€]\ ;&quot; -&quot;#\ [$€]\ ;@\ "/>
    <numFmt numFmtId="175" formatCode="#,##0.00;[Red]\-#,##0.00"/>
    <numFmt numFmtId="176" formatCode="00\.00\.00\.0\.0000\.0"/>
    <numFmt numFmtId="177" formatCode="0\.0000\.0"/>
    <numFmt numFmtId="178" formatCode="#,##0.0"/>
    <numFmt numFmtId="179" formatCode="_-* #,##0.00\ _F_-;\-* #,##0.00\ _F_-;_-* &quot;-&quot;??\ _F_-;_-@_-"/>
    <numFmt numFmtId="180" formatCode="#,##0.00\ &quot;€&quot;"/>
    <numFmt numFmtId="181" formatCode="#,##0.0,,"/>
    <numFmt numFmtId="182" formatCode="0.0"/>
    <numFmt numFmtId="183" formatCode="#,##0\ _€"/>
    <numFmt numFmtId="184" formatCode="#,##0.0\ _€"/>
    <numFmt numFmtId="185" formatCode="_-* #,##0_-;\-* #,##0_-;_-* \-??_-;_-@_-"/>
    <numFmt numFmtId="186" formatCode="[$-40C]dddd\ d\ mmmm\ yyyy"/>
    <numFmt numFmtId="187" formatCode="dd/mm/yy;@"/>
    <numFmt numFmtId="188" formatCode="dd/mm/yyyy"/>
    <numFmt numFmtId="189" formatCode="&quot;Vrai&quot;;&quot;Vrai&quot;;&quot;Faux&quot;"/>
    <numFmt numFmtId="190" formatCode="&quot;Actif&quot;;&quot;Actif&quot;;&quot;Inactif&quot;"/>
    <numFmt numFmtId="191" formatCode="0.0000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* #,##0_-;\-* #,##0_-;_-* &quot;-&quot;_-;_-@_-"/>
    <numFmt numFmtId="198" formatCode="_-&quot;£&quot;* #,##0.00_-;\-&quot;£&quot;* #,##0.00_-;_-&quot;£&quot;* &quot;-&quot;??_-;_-@_-"/>
    <numFmt numFmtId="199" formatCode="_-* #,##0.00_-;\-* #,##0.00_-;_-* &quot;-&quot;??_-;_-@_-"/>
    <numFmt numFmtId="200" formatCode="[$-40C]mmm\-yy;@"/>
    <numFmt numFmtId="201" formatCode="_-* #,##0.000\ _€_-;\-* #,##0.000\ _€_-;_-* &quot;-&quot;??\ _€_-;_-@_-"/>
    <numFmt numFmtId="202" formatCode="_-* #,##0.0000\ _€_-;\-* #,##0.0000\ _€_-;_-* &quot;-&quot;??\ _€_-;_-@_-"/>
    <numFmt numFmtId="203" formatCode="_-* #,##0.0\ _€_-;\-* #,##0.0\ _€_-;_-* &quot;-&quot;??\ _€_-;_-@_-"/>
    <numFmt numFmtId="204" formatCode="#,##0\ &quot;€&quot;"/>
    <numFmt numFmtId="205" formatCode="mmm\-yyyy"/>
    <numFmt numFmtId="206" formatCode="_-* #,##0.0_-;\-* #,##0.0_-;_-* &quot;-&quot;??_-;_-@_-"/>
    <numFmt numFmtId="207" formatCode="_-* #,##0_-;\-* #,##0_-;_-* &quot;-&quot;??_-;_-@_-"/>
    <numFmt numFmtId="208" formatCode="0.00000"/>
    <numFmt numFmtId="209" formatCode="0.000000"/>
    <numFmt numFmtId="210" formatCode="0.000"/>
    <numFmt numFmtId="211" formatCode="0.00000000"/>
    <numFmt numFmtId="212" formatCode="0.0000000"/>
  </numFmts>
  <fonts count="84">
    <font>
      <sz val="10"/>
      <name val="Arial"/>
      <family val="0"/>
    </font>
    <font>
      <sz val="8"/>
      <name val="Arial"/>
      <family val="0"/>
    </font>
    <font>
      <sz val="10"/>
      <name val="Helv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9"/>
      <name val="Arial"/>
      <family val="0"/>
    </font>
    <font>
      <b/>
      <sz val="11"/>
      <color indexed="8"/>
      <name val="Calibri"/>
      <family val="2"/>
    </font>
    <font>
      <b/>
      <sz val="10"/>
      <name val="CG Times (W1)"/>
      <family val="0"/>
    </font>
    <font>
      <sz val="11"/>
      <color indexed="62"/>
      <name val="Calibri"/>
      <family val="2"/>
    </font>
    <font>
      <sz val="8"/>
      <name val="MS Sans Serif"/>
      <family val="0"/>
    </font>
    <font>
      <i/>
      <sz val="11"/>
      <color indexed="23"/>
      <name val="Calibri"/>
      <family val="2"/>
    </font>
    <font>
      <sz val="10"/>
      <color indexed="24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10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9"/>
      <name val="Geneva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color indexed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0"/>
    </font>
    <font>
      <b/>
      <sz val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b/>
      <sz val="24"/>
      <color indexed="9"/>
      <name val="Arial Narrow"/>
      <family val="2"/>
    </font>
    <font>
      <b/>
      <sz val="18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i/>
      <sz val="12"/>
      <name val="Arial Narrow"/>
      <family val="2"/>
    </font>
    <font>
      <sz val="16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2"/>
      <color indexed="1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u val="single"/>
      <sz val="16"/>
      <name val="Arial"/>
      <family val="2"/>
    </font>
    <font>
      <b/>
      <sz val="10"/>
      <name val="Tahoma"/>
      <family val="2"/>
    </font>
    <font>
      <b/>
      <u val="single"/>
      <sz val="18"/>
      <name val="Arial"/>
      <family val="2"/>
    </font>
    <font>
      <b/>
      <sz val="10"/>
      <color indexed="9"/>
      <name val="Arial"/>
      <family val="2"/>
    </font>
    <font>
      <u val="single"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b/>
      <i/>
      <sz val="12"/>
      <color indexed="9"/>
      <name val="Arial Narrow"/>
      <family val="2"/>
    </font>
    <font>
      <b/>
      <sz val="16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42"/>
      </patternFill>
    </fill>
    <fill>
      <patternFill patternType="gray0625">
        <fgColor indexed="42"/>
        <bgColor indexed="22"/>
      </patternFill>
    </fill>
    <fill>
      <patternFill patternType="solid">
        <fgColor indexed="19"/>
        <bgColor indexed="64"/>
      </patternFill>
    </fill>
    <fill>
      <patternFill patternType="gray0625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32">
    <border>
      <left/>
      <right/>
      <top/>
      <bottom/>
      <diagonal/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hair"/>
      <right style="hair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2"/>
      </top>
      <bottom style="medium"/>
    </border>
    <border>
      <left style="thin">
        <color indexed="23"/>
      </left>
      <right style="medium"/>
      <top style="thin">
        <color indexed="22"/>
      </top>
      <bottom style="medium"/>
    </border>
    <border>
      <left style="thin">
        <color indexed="23"/>
      </left>
      <right style="medium"/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2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2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Border="0" applyAlignment="0">
      <protection/>
    </xf>
    <xf numFmtId="0" fontId="2" fillId="0" borderId="0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3" fillId="2" borderId="1" applyNumberFormat="0" applyFont="0" applyFill="0" applyBorder="0" applyAlignment="0" applyProtection="0"/>
    <xf numFmtId="0" fontId="4" fillId="0" borderId="0">
      <alignment/>
      <protection/>
    </xf>
    <xf numFmtId="164" fontId="0" fillId="0" borderId="0">
      <alignment/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" borderId="2" applyNumberFormat="0" applyAlignment="0" applyProtection="0"/>
    <xf numFmtId="0" fontId="9" fillId="2" borderId="2" applyNumberFormat="0" applyAlignment="0" applyProtection="0"/>
    <xf numFmtId="0" fontId="10" fillId="0" borderId="3" applyNumberFormat="0" applyFill="0" applyAlignment="0" applyProtection="0"/>
    <xf numFmtId="0" fontId="1" fillId="0" borderId="4">
      <alignment horizontal="left" vertical="center"/>
      <protection/>
    </xf>
    <xf numFmtId="0" fontId="11" fillId="29" borderId="5" applyNumberFormat="0" applyAlignment="0" applyProtection="0"/>
    <xf numFmtId="4" fontId="12" fillId="0" borderId="0">
      <alignment horizontal="center" vertical="center" wrapText="1"/>
      <protection/>
    </xf>
    <xf numFmtId="0" fontId="0" fillId="30" borderId="6" applyNumberFormat="0" applyFont="0" applyAlignment="0" applyProtection="0"/>
    <xf numFmtId="14" fontId="13" fillId="0" borderId="0" applyFont="0" applyFill="0" applyBorder="0" applyProtection="0">
      <alignment horizontal="center" vertical="center"/>
    </xf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4" fontId="15" fillId="0" borderId="7" applyFill="0" applyAlignment="0" applyProtection="0"/>
    <xf numFmtId="0" fontId="16" fillId="8" borderId="2" applyNumberFormat="0" applyAlignment="0" applyProtection="0"/>
    <xf numFmtId="165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3" fontId="19" fillId="0" borderId="0" applyFont="0" applyFill="0" applyBorder="0" applyAlignment="0" applyProtection="0"/>
    <xf numFmtId="166" fontId="13" fillId="5" borderId="8" applyNumberFormat="0" applyFont="0" applyAlignment="0">
      <protection/>
    </xf>
    <xf numFmtId="0" fontId="20" fillId="5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6" fillId="8" borderId="2" applyNumberFormat="0" applyAlignment="0" applyProtection="0"/>
    <xf numFmtId="0" fontId="8" fillId="4" borderId="0" applyNumberFormat="0" applyBorder="0" applyAlignment="0" applyProtection="0"/>
    <xf numFmtId="166" fontId="13" fillId="34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>
      <alignment/>
      <protection locked="0"/>
    </xf>
    <xf numFmtId="171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1" borderId="0">
      <alignment/>
      <protection/>
    </xf>
    <xf numFmtId="175" fontId="28" fillId="0" borderId="0" applyFont="0" applyFill="0" applyBorder="0" applyAlignment="0">
      <protection/>
    </xf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2" fillId="0" borderId="0">
      <alignment/>
      <protection/>
    </xf>
    <xf numFmtId="176" fontId="1" fillId="0" borderId="4">
      <alignment horizontal="center" vertical="center"/>
      <protection/>
    </xf>
    <xf numFmtId="0" fontId="0" fillId="0" borderId="0">
      <alignment/>
      <protection/>
    </xf>
    <xf numFmtId="0" fontId="30" fillId="2" borderId="12" applyNumberFormat="0" applyAlignment="0" applyProtection="0"/>
    <xf numFmtId="0" fontId="31" fillId="0" borderId="0">
      <alignment/>
      <protection locked="0"/>
    </xf>
    <xf numFmtId="0" fontId="0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0" fontId="26" fillId="0" borderId="0">
      <alignment/>
      <protection/>
    </xf>
    <xf numFmtId="167" fontId="0" fillId="0" borderId="0">
      <alignment/>
      <protection locked="0"/>
    </xf>
    <xf numFmtId="168" fontId="0" fillId="0" borderId="0">
      <alignment/>
      <protection locked="0"/>
    </xf>
    <xf numFmtId="170" fontId="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ont="0" applyFill="0" applyBorder="0" applyAlignment="0" applyProtection="0"/>
    <xf numFmtId="15" fontId="26" fillId="0" borderId="0" applyFont="0" applyFill="0" applyBorder="0" applyAlignment="0" applyProtection="0"/>
    <xf numFmtId="0" fontId="27" fillId="0" borderId="13">
      <alignment horizontal="center"/>
      <protection/>
    </xf>
    <xf numFmtId="3" fontId="26" fillId="0" borderId="0" applyFont="0" applyFill="0" applyBorder="0" applyAlignment="0" applyProtection="0"/>
    <xf numFmtId="0" fontId="26" fillId="35" borderId="0" applyNumberFormat="0" applyFont="0" applyBorder="0" applyAlignment="0" applyProtection="0"/>
    <xf numFmtId="0" fontId="0" fillId="0" borderId="14" applyFont="0" applyFill="0" applyBorder="0">
      <alignment/>
      <protection/>
    </xf>
    <xf numFmtId="0" fontId="32" fillId="4" borderId="15" applyProtection="0">
      <alignment horizontal="center" vertical="center"/>
    </xf>
    <xf numFmtId="0" fontId="20" fillId="5" borderId="0" applyNumberFormat="0" applyBorder="0" applyAlignment="0" applyProtection="0"/>
    <xf numFmtId="0" fontId="30" fillId="2" borderId="12" applyNumberFormat="0" applyAlignment="0" applyProtection="0"/>
    <xf numFmtId="0" fontId="2" fillId="0" borderId="0">
      <alignment/>
      <protection/>
    </xf>
    <xf numFmtId="177" fontId="1" fillId="0" borderId="4">
      <alignment horizontal="center" vertical="center"/>
      <protection/>
    </xf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35" fillId="36" borderId="0" applyNumberFormat="0" applyBorder="0">
      <alignment vertical="center"/>
      <protection/>
    </xf>
    <xf numFmtId="0" fontId="36" fillId="8" borderId="16" applyNumberFormat="0">
      <alignment horizontal="centerContinuous" vertical="center"/>
      <protection/>
    </xf>
    <xf numFmtId="0" fontId="37" fillId="9" borderId="4" applyNumberFormat="0" applyBorder="0">
      <alignment horizontal="centerContinuous" vertical="center" wrapText="1"/>
      <protection/>
    </xf>
    <xf numFmtId="0" fontId="38" fillId="9" borderId="4" applyNumberFormat="0" applyBorder="0">
      <alignment horizontal="centerContinuous" vertical="center" wrapText="1"/>
      <protection/>
    </xf>
    <xf numFmtId="0" fontId="14" fillId="0" borderId="17" applyNumberFormat="0" applyFill="0" applyAlignment="0" applyProtection="0"/>
    <xf numFmtId="0" fontId="11" fillId="29" borderId="5" applyNumberFormat="0" applyAlignment="0" applyProtection="0"/>
    <xf numFmtId="0" fontId="7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0" fillId="37" borderId="0" xfId="0" applyFill="1" applyAlignment="1">
      <alignment vertical="center"/>
    </xf>
    <xf numFmtId="0" fontId="39" fillId="37" borderId="0" xfId="0" applyFont="1" applyFill="1" applyBorder="1" applyAlignment="1">
      <alignment vertical="center"/>
    </xf>
    <xf numFmtId="0" fontId="40" fillId="37" borderId="0" xfId="0" applyFont="1" applyFill="1" applyBorder="1" applyAlignment="1">
      <alignment vertical="center"/>
    </xf>
    <xf numFmtId="0" fontId="28" fillId="37" borderId="0" xfId="0" applyFont="1" applyFill="1" applyBorder="1" applyAlignment="1">
      <alignment vertical="center"/>
    </xf>
    <xf numFmtId="0" fontId="28" fillId="37" borderId="0" xfId="0" applyFont="1" applyFill="1" applyAlignment="1">
      <alignment vertical="center"/>
    </xf>
    <xf numFmtId="0" fontId="41" fillId="37" borderId="0" xfId="0" applyFont="1" applyFill="1" applyAlignment="1">
      <alignment horizontal="center" vertical="center"/>
    </xf>
    <xf numFmtId="0" fontId="39" fillId="37" borderId="0" xfId="0" applyFont="1" applyFill="1" applyAlignment="1">
      <alignment horizontal="center" vertical="center"/>
    </xf>
    <xf numFmtId="0" fontId="42" fillId="37" borderId="0" xfId="0" applyFont="1" applyFill="1" applyAlignment="1">
      <alignment vertical="center"/>
    </xf>
    <xf numFmtId="0" fontId="43" fillId="37" borderId="0" xfId="0" applyFont="1" applyFill="1" applyAlignment="1">
      <alignment vertical="center"/>
    </xf>
    <xf numFmtId="0" fontId="44" fillId="37" borderId="0" xfId="0" applyFont="1" applyFill="1" applyAlignment="1">
      <alignment vertical="center"/>
    </xf>
    <xf numFmtId="0" fontId="43" fillId="37" borderId="0" xfId="0" applyFont="1" applyFill="1" applyBorder="1" applyAlignment="1">
      <alignment horizontal="left" vertical="center"/>
    </xf>
    <xf numFmtId="0" fontId="45" fillId="37" borderId="0" xfId="0" applyFont="1" applyFill="1" applyAlignment="1">
      <alignment vertical="center"/>
    </xf>
    <xf numFmtId="0" fontId="46" fillId="37" borderId="0" xfId="0" applyFont="1" applyFill="1" applyAlignment="1">
      <alignment vertical="center"/>
    </xf>
    <xf numFmtId="0" fontId="43" fillId="37" borderId="0" xfId="0" applyFont="1" applyFill="1" applyBorder="1" applyAlignment="1">
      <alignment vertical="center"/>
    </xf>
    <xf numFmtId="0" fontId="43" fillId="2" borderId="18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7" borderId="19" xfId="0" applyFont="1" applyFill="1" applyBorder="1" applyAlignment="1">
      <alignment vertical="center"/>
    </xf>
    <xf numFmtId="0" fontId="47" fillId="37" borderId="20" xfId="0" applyFont="1" applyFill="1" applyBorder="1" applyAlignment="1">
      <alignment vertical="center"/>
    </xf>
    <xf numFmtId="0" fontId="48" fillId="37" borderId="20" xfId="0" applyFont="1" applyFill="1" applyBorder="1" applyAlignment="1">
      <alignment vertical="center"/>
    </xf>
    <xf numFmtId="0" fontId="48" fillId="0" borderId="2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7" borderId="20" xfId="0" applyFont="1" applyFill="1" applyBorder="1" applyAlignment="1">
      <alignment horizontal="left" vertical="center"/>
    </xf>
    <xf numFmtId="0" fontId="48" fillId="37" borderId="20" xfId="0" applyFont="1" applyFill="1" applyBorder="1" applyAlignment="1">
      <alignment horizontal="right" vertical="center"/>
    </xf>
    <xf numFmtId="0" fontId="43" fillId="2" borderId="15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right" vertical="center"/>
    </xf>
    <xf numFmtId="0" fontId="47" fillId="37" borderId="18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/>
    </xf>
    <xf numFmtId="0" fontId="44" fillId="2" borderId="22" xfId="0" applyFont="1" applyFill="1" applyBorder="1" applyAlignment="1">
      <alignment vertical="center"/>
    </xf>
    <xf numFmtId="0" fontId="44" fillId="2" borderId="23" xfId="0" applyFont="1" applyFill="1" applyBorder="1" applyAlignment="1">
      <alignment vertical="center"/>
    </xf>
    <xf numFmtId="0" fontId="47" fillId="2" borderId="21" xfId="0" applyFont="1" applyFill="1" applyBorder="1" applyAlignment="1">
      <alignment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8" fillId="37" borderId="20" xfId="0" applyFont="1" applyFill="1" applyBorder="1" applyAlignment="1">
      <alignment horizontal="left" vertical="center"/>
    </xf>
    <xf numFmtId="0" fontId="48" fillId="37" borderId="26" xfId="0" applyFont="1" applyFill="1" applyBorder="1" applyAlignment="1">
      <alignment horizontal="center" vertical="center"/>
    </xf>
    <xf numFmtId="0" fontId="48" fillId="37" borderId="27" xfId="0" applyFont="1" applyFill="1" applyBorder="1" applyAlignment="1">
      <alignment horizontal="center" vertical="center"/>
    </xf>
    <xf numFmtId="0" fontId="48" fillId="37" borderId="26" xfId="0" applyFont="1" applyFill="1" applyBorder="1" applyAlignment="1">
      <alignment vertical="center"/>
    </xf>
    <xf numFmtId="0" fontId="48" fillId="37" borderId="27" xfId="0" applyFont="1" applyFill="1" applyBorder="1" applyAlignment="1">
      <alignment vertical="center"/>
    </xf>
    <xf numFmtId="0" fontId="43" fillId="2" borderId="15" xfId="0" applyFont="1" applyFill="1" applyBorder="1" applyAlignment="1">
      <alignment vertical="center"/>
    </xf>
    <xf numFmtId="0" fontId="43" fillId="2" borderId="28" xfId="0" applyFont="1" applyFill="1" applyBorder="1" applyAlignment="1">
      <alignment vertical="center"/>
    </xf>
    <xf numFmtId="0" fontId="43" fillId="2" borderId="29" xfId="0" applyFont="1" applyFill="1" applyBorder="1" applyAlignment="1">
      <alignment vertical="center"/>
    </xf>
    <xf numFmtId="0" fontId="47" fillId="2" borderId="15" xfId="0" applyFont="1" applyFill="1" applyBorder="1" applyAlignment="1">
      <alignment vertical="center"/>
    </xf>
    <xf numFmtId="0" fontId="50" fillId="37" borderId="0" xfId="0" applyFont="1" applyFill="1" applyBorder="1" applyAlignment="1" applyProtection="1">
      <alignment horizontal="left" vertical="center" wrapText="1"/>
      <protection locked="0"/>
    </xf>
    <xf numFmtId="0" fontId="28" fillId="37" borderId="0" xfId="0" applyFont="1" applyFill="1" applyBorder="1" applyAlignment="1" applyProtection="1">
      <alignment vertical="center"/>
      <protection locked="0"/>
    </xf>
    <xf numFmtId="9" fontId="28" fillId="37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right" vertical="center"/>
    </xf>
    <xf numFmtId="0" fontId="47" fillId="0" borderId="29" xfId="0" applyFont="1" applyFill="1" applyBorder="1" applyAlignment="1">
      <alignment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50" fillId="37" borderId="0" xfId="0" applyFont="1" applyFill="1" applyAlignment="1">
      <alignment horizontal="left" vertical="center"/>
    </xf>
    <xf numFmtId="0" fontId="50" fillId="37" borderId="0" xfId="0" applyFont="1" applyFill="1" applyAlignment="1">
      <alignment vertical="center"/>
    </xf>
    <xf numFmtId="0" fontId="51" fillId="0" borderId="0" xfId="0" applyFont="1" applyAlignment="1">
      <alignment horizontal="left" vertical="center" wrapText="1" inden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3" fontId="51" fillId="0" borderId="33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 wrapText="1"/>
    </xf>
    <xf numFmtId="3" fontId="51" fillId="0" borderId="34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3" fontId="51" fillId="0" borderId="0" xfId="0" applyNumberFormat="1" applyFont="1" applyAlignment="1">
      <alignment horizontal="left" vertical="center" wrapText="1" indent="1"/>
    </xf>
    <xf numFmtId="0" fontId="51" fillId="0" borderId="35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left" vertical="center" wrapText="1"/>
    </xf>
    <xf numFmtId="0" fontId="61" fillId="0" borderId="28" xfId="0" applyFont="1" applyFill="1" applyBorder="1" applyAlignment="1">
      <alignment horizontal="center" vertical="center" wrapText="1"/>
    </xf>
    <xf numFmtId="3" fontId="51" fillId="0" borderId="36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left" vertical="center" wrapText="1"/>
    </xf>
    <xf numFmtId="3" fontId="51" fillId="0" borderId="29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41" xfId="0" applyBorder="1" applyAlignment="1">
      <alignment/>
    </xf>
    <xf numFmtId="3" fontId="35" fillId="0" borderId="42" xfId="0" applyNumberFormat="1" applyFont="1" applyBorder="1" applyAlignment="1">
      <alignment/>
    </xf>
    <xf numFmtId="3" fontId="35" fillId="0" borderId="43" xfId="0" applyNumberFormat="1" applyFont="1" applyBorder="1" applyAlignment="1">
      <alignment/>
    </xf>
    <xf numFmtId="3" fontId="35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35" fillId="0" borderId="15" xfId="0" applyFont="1" applyBorder="1" applyAlignment="1">
      <alignment horizontal="center" vertical="center"/>
    </xf>
    <xf numFmtId="3" fontId="35" fillId="0" borderId="44" xfId="0" applyNumberFormat="1" applyFont="1" applyBorder="1" applyAlignment="1">
      <alignment vertical="center"/>
    </xf>
    <xf numFmtId="3" fontId="35" fillId="0" borderId="34" xfId="0" applyNumberFormat="1" applyFont="1" applyBorder="1" applyAlignment="1">
      <alignment vertical="center"/>
    </xf>
    <xf numFmtId="3" fontId="35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63" fillId="0" borderId="15" xfId="0" applyFont="1" applyBorder="1" applyAlignment="1">
      <alignment horizontal="center" vertical="center" wrapText="1"/>
    </xf>
    <xf numFmtId="183" fontId="0" fillId="37" borderId="0" xfId="0" applyNumberFormat="1" applyFont="1" applyFill="1" applyAlignment="1">
      <alignment vertical="center"/>
    </xf>
    <xf numFmtId="183" fontId="66" fillId="37" borderId="0" xfId="0" applyNumberFormat="1" applyFont="1" applyFill="1" applyAlignment="1">
      <alignment horizontal="centerContinuous" vertical="center" wrapText="1"/>
    </xf>
    <xf numFmtId="183" fontId="0" fillId="37" borderId="0" xfId="0" applyNumberFormat="1" applyFont="1" applyFill="1" applyAlignment="1">
      <alignment horizontal="centerContinuous" vertical="center"/>
    </xf>
    <xf numFmtId="183" fontId="35" fillId="37" borderId="0" xfId="0" applyNumberFormat="1" applyFont="1" applyFill="1" applyAlignment="1">
      <alignment horizontal="centerContinuous" vertical="center"/>
    </xf>
    <xf numFmtId="183" fontId="67" fillId="37" borderId="0" xfId="0" applyNumberFormat="1" applyFont="1" applyFill="1" applyAlignment="1">
      <alignment vertical="center"/>
    </xf>
    <xf numFmtId="183" fontId="35" fillId="37" borderId="0" xfId="0" applyNumberFormat="1" applyFont="1" applyFill="1" applyAlignment="1">
      <alignment vertical="center"/>
    </xf>
    <xf numFmtId="183" fontId="38" fillId="37" borderId="0" xfId="0" applyNumberFormat="1" applyFont="1" applyFill="1" applyAlignment="1">
      <alignment vertical="center"/>
    </xf>
    <xf numFmtId="183" fontId="68" fillId="0" borderId="0" xfId="0" applyNumberFormat="1" applyFont="1" applyFill="1" applyAlignment="1">
      <alignment horizontal="right" vertical="center"/>
    </xf>
    <xf numFmtId="183" fontId="69" fillId="37" borderId="0" xfId="0" applyNumberFormat="1" applyFont="1" applyFill="1" applyAlignment="1">
      <alignment vertical="center"/>
    </xf>
    <xf numFmtId="183" fontId="36" fillId="37" borderId="45" xfId="0" applyNumberFormat="1" applyFont="1" applyFill="1" applyBorder="1" applyAlignment="1">
      <alignment horizontal="center" vertical="center" wrapText="1"/>
    </xf>
    <xf numFmtId="183" fontId="36" fillId="37" borderId="46" xfId="0" applyNumberFormat="1" applyFont="1" applyFill="1" applyBorder="1" applyAlignment="1">
      <alignment horizontal="center" vertical="center" wrapText="1"/>
    </xf>
    <xf numFmtId="3" fontId="45" fillId="37" borderId="47" xfId="0" applyNumberFormat="1" applyFont="1" applyFill="1" applyBorder="1" applyAlignment="1">
      <alignment horizontal="right" vertical="center" wrapText="1"/>
    </xf>
    <xf numFmtId="3" fontId="36" fillId="37" borderId="48" xfId="0" applyNumberFormat="1" applyFont="1" applyFill="1" applyBorder="1" applyAlignment="1">
      <alignment horizontal="right" vertical="center" wrapText="1"/>
    </xf>
    <xf numFmtId="183" fontId="37" fillId="37" borderId="0" xfId="0" applyNumberFormat="1" applyFont="1" applyFill="1" applyAlignment="1">
      <alignment vertical="center"/>
    </xf>
    <xf numFmtId="183" fontId="36" fillId="37" borderId="49" xfId="0" applyNumberFormat="1" applyFont="1" applyFill="1" applyBorder="1" applyAlignment="1">
      <alignment horizontal="center" vertical="center" wrapText="1"/>
    </xf>
    <xf numFmtId="183" fontId="0" fillId="37" borderId="0" xfId="0" applyNumberFormat="1" applyFont="1" applyFill="1" applyAlignment="1">
      <alignment horizontal="center" vertical="center"/>
    </xf>
    <xf numFmtId="183" fontId="36" fillId="37" borderId="50" xfId="0" applyNumberFormat="1" applyFont="1" applyFill="1" applyBorder="1" applyAlignment="1">
      <alignment horizontal="center" vertical="center"/>
    </xf>
    <xf numFmtId="3" fontId="45" fillId="37" borderId="51" xfId="0" applyNumberFormat="1" applyFont="1" applyFill="1" applyBorder="1" applyAlignment="1">
      <alignment horizontal="right" vertical="center"/>
    </xf>
    <xf numFmtId="3" fontId="36" fillId="37" borderId="52" xfId="0" applyNumberFormat="1" applyFont="1" applyFill="1" applyBorder="1" applyAlignment="1">
      <alignment horizontal="right" vertical="center" wrapText="1"/>
    </xf>
    <xf numFmtId="3" fontId="45" fillId="37" borderId="53" xfId="0" applyNumberFormat="1" applyFont="1" applyFill="1" applyBorder="1" applyAlignment="1">
      <alignment horizontal="right" vertical="center"/>
    </xf>
    <xf numFmtId="3" fontId="36" fillId="37" borderId="54" xfId="0" applyNumberFormat="1" applyFont="1" applyFill="1" applyBorder="1" applyAlignment="1">
      <alignment horizontal="right" vertical="center" wrapText="1"/>
    </xf>
    <xf numFmtId="183" fontId="36" fillId="37" borderId="55" xfId="0" applyNumberFormat="1" applyFont="1" applyFill="1" applyBorder="1" applyAlignment="1">
      <alignment horizontal="center" vertical="center"/>
    </xf>
    <xf numFmtId="3" fontId="45" fillId="37" borderId="56" xfId="0" applyNumberFormat="1" applyFont="1" applyFill="1" applyBorder="1" applyAlignment="1">
      <alignment horizontal="right" vertical="center"/>
    </xf>
    <xf numFmtId="3" fontId="36" fillId="37" borderId="57" xfId="0" applyNumberFormat="1" applyFont="1" applyFill="1" applyBorder="1" applyAlignment="1">
      <alignment horizontal="right" vertical="center" wrapText="1"/>
    </xf>
    <xf numFmtId="183" fontId="35" fillId="37" borderId="0" xfId="0" applyNumberFormat="1" applyFont="1" applyFill="1" applyAlignment="1">
      <alignment horizontal="center" vertical="center"/>
    </xf>
    <xf numFmtId="9" fontId="45" fillId="37" borderId="51" xfId="193" applyFont="1" applyFill="1" applyBorder="1" applyAlignment="1">
      <alignment horizontal="right" vertical="center"/>
    </xf>
    <xf numFmtId="9" fontId="45" fillId="37" borderId="58" xfId="193" applyFont="1" applyFill="1" applyBorder="1" applyAlignment="1">
      <alignment horizontal="right" vertical="center"/>
    </xf>
    <xf numFmtId="9" fontId="45" fillId="37" borderId="59" xfId="193" applyFont="1" applyFill="1" applyBorder="1" applyAlignment="1">
      <alignment horizontal="right" vertical="center"/>
    </xf>
    <xf numFmtId="9" fontId="45" fillId="37" borderId="60" xfId="193" applyFont="1" applyFill="1" applyBorder="1" applyAlignment="1">
      <alignment horizontal="right" vertical="center"/>
    </xf>
    <xf numFmtId="1" fontId="0" fillId="37" borderId="0" xfId="0" applyNumberFormat="1" applyFont="1" applyFill="1" applyAlignment="1">
      <alignment vertical="center"/>
    </xf>
    <xf numFmtId="183" fontId="37" fillId="37" borderId="15" xfId="0" applyNumberFormat="1" applyFont="1" applyFill="1" applyBorder="1" applyAlignment="1">
      <alignment horizontal="center" vertical="center"/>
    </xf>
    <xf numFmtId="183" fontId="37" fillId="37" borderId="61" xfId="0" applyNumberFormat="1" applyFont="1" applyFill="1" applyBorder="1" applyAlignment="1">
      <alignment horizontal="center" vertical="center"/>
    </xf>
    <xf numFmtId="3" fontId="45" fillId="37" borderId="62" xfId="0" applyNumberFormat="1" applyFont="1" applyFill="1" applyBorder="1" applyAlignment="1">
      <alignment vertical="center"/>
    </xf>
    <xf numFmtId="3" fontId="36" fillId="37" borderId="62" xfId="0" applyNumberFormat="1" applyFont="1" applyFill="1" applyBorder="1" applyAlignment="1">
      <alignment vertical="center"/>
    </xf>
    <xf numFmtId="3" fontId="37" fillId="37" borderId="62" xfId="0" applyNumberFormat="1" applyFont="1" applyFill="1" applyBorder="1" applyAlignment="1">
      <alignment vertical="center"/>
    </xf>
    <xf numFmtId="3" fontId="37" fillId="37" borderId="63" xfId="0" applyNumberFormat="1" applyFont="1" applyFill="1" applyBorder="1" applyAlignment="1">
      <alignment vertical="center"/>
    </xf>
    <xf numFmtId="3" fontId="45" fillId="37" borderId="64" xfId="0" applyNumberFormat="1" applyFont="1" applyFill="1" applyBorder="1" applyAlignment="1">
      <alignment vertical="center"/>
    </xf>
    <xf numFmtId="3" fontId="36" fillId="37" borderId="64" xfId="0" applyNumberFormat="1" applyFont="1" applyFill="1" applyBorder="1" applyAlignment="1">
      <alignment vertical="center"/>
    </xf>
    <xf numFmtId="3" fontId="37" fillId="37" borderId="64" xfId="0" applyNumberFormat="1" applyFont="1" applyFill="1" applyBorder="1" applyAlignment="1">
      <alignment vertical="center"/>
    </xf>
    <xf numFmtId="3" fontId="37" fillId="37" borderId="65" xfId="0" applyNumberFormat="1" applyFont="1" applyFill="1" applyBorder="1" applyAlignment="1">
      <alignment vertical="center"/>
    </xf>
    <xf numFmtId="3" fontId="37" fillId="6" borderId="66" xfId="0" applyNumberFormat="1" applyFont="1" applyFill="1" applyBorder="1" applyAlignment="1">
      <alignment vertical="center"/>
    </xf>
    <xf numFmtId="3" fontId="37" fillId="6" borderId="67" xfId="0" applyNumberFormat="1" applyFont="1" applyFill="1" applyBorder="1" applyAlignment="1">
      <alignment vertical="center"/>
    </xf>
    <xf numFmtId="183" fontId="36" fillId="5" borderId="45" xfId="0" applyNumberFormat="1" applyFont="1" applyFill="1" applyBorder="1" applyAlignment="1">
      <alignment horizontal="center" vertical="center" wrapText="1"/>
    </xf>
    <xf numFmtId="3" fontId="45" fillId="5" borderId="47" xfId="0" applyNumberFormat="1" applyFont="1" applyFill="1" applyBorder="1" applyAlignment="1">
      <alignment horizontal="right" vertical="center" wrapText="1"/>
    </xf>
    <xf numFmtId="183" fontId="36" fillId="8" borderId="49" xfId="0" applyNumberFormat="1" applyFont="1" applyFill="1" applyBorder="1" applyAlignment="1">
      <alignment horizontal="center" vertical="center" wrapText="1"/>
    </xf>
    <xf numFmtId="3" fontId="45" fillId="8" borderId="51" xfId="0" applyNumberFormat="1" applyFont="1" applyFill="1" applyBorder="1" applyAlignment="1">
      <alignment horizontal="right" vertical="center"/>
    </xf>
    <xf numFmtId="3" fontId="45" fillId="8" borderId="53" xfId="0" applyNumberFormat="1" applyFont="1" applyFill="1" applyBorder="1" applyAlignment="1">
      <alignment horizontal="right" vertical="center"/>
    </xf>
    <xf numFmtId="3" fontId="45" fillId="8" borderId="56" xfId="0" applyNumberFormat="1" applyFont="1" applyFill="1" applyBorder="1" applyAlignment="1">
      <alignment horizontal="right" vertical="center"/>
    </xf>
    <xf numFmtId="183" fontId="36" fillId="38" borderId="49" xfId="0" applyNumberFormat="1" applyFont="1" applyFill="1" applyBorder="1" applyAlignment="1">
      <alignment horizontal="center" vertical="center" wrapText="1"/>
    </xf>
    <xf numFmtId="9" fontId="45" fillId="38" borderId="51" xfId="193" applyFont="1" applyFill="1" applyBorder="1" applyAlignment="1">
      <alignment horizontal="right" vertical="center"/>
    </xf>
    <xf numFmtId="9" fontId="45" fillId="38" borderId="59" xfId="193" applyFont="1" applyFill="1" applyBorder="1" applyAlignment="1">
      <alignment horizontal="right" vertical="center"/>
    </xf>
    <xf numFmtId="3" fontId="0" fillId="0" borderId="0" xfId="0" applyNumberFormat="1" applyAlignment="1">
      <alignment vertical="center" wrapText="1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 wrapText="1"/>
    </xf>
    <xf numFmtId="3" fontId="37" fillId="2" borderId="30" xfId="0" applyNumberFormat="1" applyFont="1" applyFill="1" applyBorder="1" applyAlignment="1">
      <alignment horizontal="center" vertical="center" wrapText="1"/>
    </xf>
    <xf numFmtId="3" fontId="37" fillId="2" borderId="68" xfId="0" applyNumberFormat="1" applyFont="1" applyFill="1" applyBorder="1" applyAlignment="1">
      <alignment horizontal="center" vertical="center" wrapText="1"/>
    </xf>
    <xf numFmtId="3" fontId="37" fillId="0" borderId="69" xfId="0" applyNumberFormat="1" applyFont="1" applyBorder="1" applyAlignment="1">
      <alignment vertical="center" wrapText="1"/>
    </xf>
    <xf numFmtId="3" fontId="37" fillId="0" borderId="70" xfId="0" applyNumberFormat="1" applyFont="1" applyBorder="1" applyAlignment="1">
      <alignment vertical="center" wrapText="1"/>
    </xf>
    <xf numFmtId="3" fontId="69" fillId="0" borderId="0" xfId="0" applyNumberFormat="1" applyFont="1" applyAlignment="1">
      <alignment vertical="center" wrapText="1"/>
    </xf>
    <xf numFmtId="3" fontId="36" fillId="0" borderId="71" xfId="0" applyNumberFormat="1" applyFont="1" applyBorder="1" applyAlignment="1">
      <alignment vertical="center" wrapText="1"/>
    </xf>
    <xf numFmtId="3" fontId="36" fillId="0" borderId="72" xfId="0" applyNumberFormat="1" applyFont="1" applyBorder="1" applyAlignment="1">
      <alignment vertical="center" wrapText="1"/>
    </xf>
    <xf numFmtId="3" fontId="45" fillId="0" borderId="0" xfId="0" applyNumberFormat="1" applyFont="1" applyAlignment="1">
      <alignment vertical="center" wrapText="1"/>
    </xf>
    <xf numFmtId="3" fontId="0" fillId="0" borderId="73" xfId="0" applyNumberFormat="1" applyFont="1" applyBorder="1" applyAlignment="1">
      <alignment vertical="center" wrapText="1"/>
    </xf>
    <xf numFmtId="3" fontId="35" fillId="0" borderId="6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71" xfId="0" applyNumberFormat="1" applyFont="1" applyBorder="1" applyAlignment="1">
      <alignment vertical="center" wrapText="1"/>
    </xf>
    <xf numFmtId="3" fontId="0" fillId="0" borderId="72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75" xfId="0" applyNumberFormat="1" applyFont="1" applyBorder="1" applyAlignment="1">
      <alignment vertical="center" wrapText="1"/>
    </xf>
    <xf numFmtId="3" fontId="0" fillId="0" borderId="76" xfId="0" applyNumberFormat="1" applyFont="1" applyBorder="1" applyAlignment="1">
      <alignment vertical="center" wrapText="1"/>
    </xf>
    <xf numFmtId="3" fontId="0" fillId="0" borderId="77" xfId="0" applyNumberFormat="1" applyFont="1" applyBorder="1" applyAlignment="1">
      <alignment vertical="center" wrapText="1"/>
    </xf>
    <xf numFmtId="3" fontId="35" fillId="0" borderId="78" xfId="0" applyNumberFormat="1" applyFont="1" applyBorder="1" applyAlignment="1">
      <alignment horizontal="center" vertical="center" wrapText="1"/>
    </xf>
    <xf numFmtId="3" fontId="0" fillId="0" borderId="79" xfId="0" applyNumberFormat="1" applyFont="1" applyBorder="1" applyAlignment="1">
      <alignment vertical="center" wrapText="1"/>
    </xf>
    <xf numFmtId="3" fontId="0" fillId="0" borderId="80" xfId="0" applyNumberFormat="1" applyFont="1" applyBorder="1" applyAlignment="1">
      <alignment vertical="center" wrapText="1"/>
    </xf>
    <xf numFmtId="3" fontId="13" fillId="0" borderId="71" xfId="0" applyNumberFormat="1" applyFont="1" applyBorder="1" applyAlignment="1">
      <alignment horizontal="left" vertical="center" wrapText="1" indent="2"/>
    </xf>
    <xf numFmtId="3" fontId="13" fillId="0" borderId="79" xfId="0" applyNumberFormat="1" applyFont="1" applyBorder="1" applyAlignment="1">
      <alignment horizontal="left" vertical="center" wrapText="1" indent="2"/>
    </xf>
    <xf numFmtId="3" fontId="35" fillId="0" borderId="0" xfId="0" applyNumberFormat="1" applyFont="1" applyAlignment="1">
      <alignment horizontal="center" vertical="center" wrapText="1"/>
    </xf>
    <xf numFmtId="3" fontId="35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7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3" fontId="35" fillId="0" borderId="75" xfId="0" applyNumberFormat="1" applyFont="1" applyBorder="1" applyAlignment="1">
      <alignment horizontal="center" vertical="center" wrapText="1"/>
    </xf>
    <xf numFmtId="3" fontId="35" fillId="0" borderId="81" xfId="0" applyNumberFormat="1" applyFont="1" applyBorder="1" applyAlignment="1">
      <alignment horizontal="center" vertical="center" wrapText="1"/>
    </xf>
    <xf numFmtId="3" fontId="35" fillId="0" borderId="82" xfId="0" applyNumberFormat="1" applyFont="1" applyBorder="1" applyAlignment="1">
      <alignment horizontal="center" vertical="center" wrapText="1"/>
    </xf>
    <xf numFmtId="3" fontId="35" fillId="2" borderId="21" xfId="0" applyNumberFormat="1" applyFont="1" applyFill="1" applyBorder="1" applyAlignment="1">
      <alignment horizontal="center" vertical="center" wrapText="1"/>
    </xf>
    <xf numFmtId="3" fontId="35" fillId="0" borderId="83" xfId="0" applyNumberFormat="1" applyFont="1" applyBorder="1" applyAlignment="1">
      <alignment horizontal="center" vertical="center" wrapText="1"/>
    </xf>
    <xf numFmtId="3" fontId="36" fillId="0" borderId="69" xfId="0" applyNumberFormat="1" applyFont="1" applyBorder="1" applyAlignment="1">
      <alignment horizontal="center" vertical="center"/>
    </xf>
    <xf numFmtId="3" fontId="36" fillId="0" borderId="69" xfId="0" applyNumberFormat="1" applyFont="1" applyBorder="1" applyAlignment="1">
      <alignment vertical="center"/>
    </xf>
    <xf numFmtId="3" fontId="36" fillId="0" borderId="84" xfId="0" applyNumberFormat="1" applyFont="1" applyBorder="1" applyAlignment="1">
      <alignment vertical="center"/>
    </xf>
    <xf numFmtId="3" fontId="36" fillId="0" borderId="85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35" fillId="0" borderId="73" xfId="0" applyNumberFormat="1" applyFont="1" applyBorder="1" applyAlignment="1">
      <alignment vertical="center"/>
    </xf>
    <xf numFmtId="3" fontId="0" fillId="0" borderId="71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74" xfId="0" applyNumberFormat="1" applyFont="1" applyBorder="1" applyAlignment="1">
      <alignment vertical="center"/>
    </xf>
    <xf numFmtId="3" fontId="0" fillId="0" borderId="86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35" fillId="0" borderId="77" xfId="0" applyNumberFormat="1" applyFont="1" applyBorder="1" applyAlignment="1">
      <alignment vertical="center"/>
    </xf>
    <xf numFmtId="3" fontId="0" fillId="0" borderId="79" xfId="0" applyNumberFormat="1" applyFont="1" applyBorder="1" applyAlignment="1">
      <alignment vertical="center"/>
    </xf>
    <xf numFmtId="3" fontId="0" fillId="0" borderId="78" xfId="0" applyNumberFormat="1" applyFont="1" applyBorder="1" applyAlignment="1">
      <alignment vertical="center"/>
    </xf>
    <xf numFmtId="3" fontId="0" fillId="0" borderId="87" xfId="0" applyNumberFormat="1" applyFont="1" applyBorder="1" applyAlignment="1">
      <alignment vertical="center"/>
    </xf>
    <xf numFmtId="3" fontId="0" fillId="0" borderId="88" xfId="0" applyNumberFormat="1" applyFont="1" applyBorder="1" applyAlignment="1">
      <alignment vertical="center"/>
    </xf>
    <xf numFmtId="3" fontId="36" fillId="0" borderId="76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vertical="center"/>
    </xf>
    <xf numFmtId="3" fontId="36" fillId="0" borderId="89" xfId="0" applyNumberFormat="1" applyFont="1" applyBorder="1" applyAlignment="1">
      <alignment vertical="center"/>
    </xf>
    <xf numFmtId="3" fontId="36" fillId="0" borderId="90" xfId="0" applyNumberFormat="1" applyFont="1" applyBorder="1" applyAlignment="1">
      <alignment vertical="center"/>
    </xf>
    <xf numFmtId="3" fontId="36" fillId="0" borderId="64" xfId="0" applyNumberFormat="1" applyFont="1" applyBorder="1" applyAlignment="1">
      <alignment vertical="center"/>
    </xf>
    <xf numFmtId="3" fontId="0" fillId="0" borderId="73" xfId="0" applyNumberFormat="1" applyFont="1" applyBorder="1" applyAlignment="1">
      <alignment vertical="center"/>
    </xf>
    <xf numFmtId="3" fontId="0" fillId="0" borderId="91" xfId="0" applyNumberFormat="1" applyFont="1" applyBorder="1" applyAlignment="1">
      <alignment vertical="center"/>
    </xf>
    <xf numFmtId="3" fontId="0" fillId="0" borderId="92" xfId="0" applyNumberFormat="1" applyFont="1" applyBorder="1" applyAlignment="1">
      <alignment vertical="center"/>
    </xf>
    <xf numFmtId="3" fontId="0" fillId="0" borderId="93" xfId="0" applyNumberFormat="1" applyFont="1" applyBorder="1" applyAlignment="1">
      <alignment vertical="center"/>
    </xf>
    <xf numFmtId="3" fontId="37" fillId="0" borderId="94" xfId="0" applyNumberFormat="1" applyFont="1" applyBorder="1" applyAlignment="1">
      <alignment vertical="center"/>
    </xf>
    <xf numFmtId="3" fontId="37" fillId="0" borderId="95" xfId="0" applyNumberFormat="1" applyFont="1" applyBorder="1" applyAlignment="1">
      <alignment vertical="center"/>
    </xf>
    <xf numFmtId="3" fontId="37" fillId="0" borderId="96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69" fillId="0" borderId="0" xfId="0" applyNumberFormat="1" applyFont="1" applyAlignment="1">
      <alignment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3" fontId="35" fillId="0" borderId="97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top"/>
    </xf>
    <xf numFmtId="3" fontId="35" fillId="0" borderId="69" xfId="0" applyNumberFormat="1" applyFont="1" applyBorder="1" applyAlignment="1">
      <alignment horizontal="center" vertical="center"/>
    </xf>
    <xf numFmtId="3" fontId="35" fillId="0" borderId="85" xfId="0" applyNumberFormat="1" applyFont="1" applyBorder="1" applyAlignment="1">
      <alignment vertical="center" wrapText="1"/>
    </xf>
    <xf numFmtId="3" fontId="35" fillId="0" borderId="69" xfId="0" applyNumberFormat="1" applyFont="1" applyBorder="1" applyAlignment="1">
      <alignment vertical="center"/>
    </xf>
    <xf numFmtId="3" fontId="35" fillId="0" borderId="70" xfId="0" applyNumberFormat="1" applyFont="1" applyBorder="1" applyAlignment="1">
      <alignment vertical="center"/>
    </xf>
    <xf numFmtId="3" fontId="35" fillId="0" borderId="98" xfId="0" applyNumberFormat="1" applyFont="1" applyBorder="1" applyAlignment="1">
      <alignment vertical="center"/>
    </xf>
    <xf numFmtId="3" fontId="0" fillId="0" borderId="74" xfId="0" applyNumberFormat="1" applyBorder="1" applyAlignment="1">
      <alignment vertical="center" wrapText="1"/>
    </xf>
    <xf numFmtId="3" fontId="0" fillId="0" borderId="71" xfId="0" applyNumberFormat="1" applyBorder="1" applyAlignment="1">
      <alignment vertical="center"/>
    </xf>
    <xf numFmtId="3" fontId="0" fillId="0" borderId="72" xfId="0" applyNumberFormat="1" applyBorder="1" applyAlignment="1">
      <alignment vertical="center"/>
    </xf>
    <xf numFmtId="3" fontId="0" fillId="0" borderId="99" xfId="0" applyNumberFormat="1" applyBorder="1" applyAlignment="1">
      <alignment vertical="center"/>
    </xf>
    <xf numFmtId="3" fontId="0" fillId="0" borderId="87" xfId="0" applyNumberFormat="1" applyBorder="1" applyAlignment="1">
      <alignment vertical="center" wrapText="1"/>
    </xf>
    <xf numFmtId="3" fontId="0" fillId="0" borderId="79" xfId="0" applyNumberFormat="1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0" fillId="0" borderId="100" xfId="0" applyNumberFormat="1" applyBorder="1" applyAlignment="1">
      <alignment vertical="center"/>
    </xf>
    <xf numFmtId="3" fontId="37" fillId="0" borderId="77" xfId="0" applyNumberFormat="1" applyFont="1" applyBorder="1" applyAlignment="1">
      <alignment vertical="center"/>
    </xf>
    <xf numFmtId="3" fontId="37" fillId="0" borderId="101" xfId="0" applyNumberFormat="1" applyFont="1" applyBorder="1" applyAlignment="1">
      <alignment vertical="center"/>
    </xf>
    <xf numFmtId="3" fontId="37" fillId="0" borderId="102" xfId="0" applyNumberFormat="1" applyFont="1" applyBorder="1" applyAlignment="1">
      <alignment vertical="center"/>
    </xf>
    <xf numFmtId="3" fontId="69" fillId="0" borderId="0" xfId="0" applyNumberFormat="1" applyFont="1" applyBorder="1" applyAlignment="1">
      <alignment vertical="center"/>
    </xf>
    <xf numFmtId="3" fontId="37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vertical="center"/>
    </xf>
    <xf numFmtId="3" fontId="35" fillId="0" borderId="77" xfId="0" applyNumberFormat="1" applyFont="1" applyBorder="1" applyAlignment="1">
      <alignment horizontal="center" vertical="center" wrapText="1"/>
    </xf>
    <xf numFmtId="3" fontId="35" fillId="0" borderId="101" xfId="0" applyNumberFormat="1" applyFont="1" applyBorder="1" applyAlignment="1">
      <alignment horizontal="center" vertical="center" wrapText="1"/>
    </xf>
    <xf numFmtId="3" fontId="35" fillId="0" borderId="102" xfId="0" applyNumberFormat="1" applyFont="1" applyBorder="1" applyAlignment="1">
      <alignment horizontal="center" vertical="center" wrapText="1"/>
    </xf>
    <xf numFmtId="3" fontId="67" fillId="0" borderId="0" xfId="0" applyNumberFormat="1" applyFont="1" applyAlignment="1">
      <alignment vertical="center"/>
    </xf>
    <xf numFmtId="3" fontId="74" fillId="0" borderId="0" xfId="0" applyNumberFormat="1" applyFont="1" applyAlignment="1">
      <alignment vertical="center"/>
    </xf>
    <xf numFmtId="3" fontId="37" fillId="5" borderId="77" xfId="0" applyNumberFormat="1" applyFont="1" applyFill="1" applyBorder="1" applyAlignment="1">
      <alignment horizontal="center" vertical="center" wrapText="1"/>
    </xf>
    <xf numFmtId="3" fontId="37" fillId="5" borderId="101" xfId="0" applyNumberFormat="1" applyFont="1" applyFill="1" applyBorder="1" applyAlignment="1">
      <alignment horizontal="center" vertical="center" wrapText="1"/>
    </xf>
    <xf numFmtId="3" fontId="37" fillId="5" borderId="76" xfId="0" applyNumberFormat="1" applyFont="1" applyFill="1" applyBorder="1" applyAlignment="1">
      <alignment vertical="center" wrapText="1"/>
    </xf>
    <xf numFmtId="3" fontId="37" fillId="5" borderId="103" xfId="0" applyNumberFormat="1" applyFont="1" applyFill="1" applyBorder="1" applyAlignment="1">
      <alignment vertical="center" wrapText="1"/>
    </xf>
    <xf numFmtId="3" fontId="37" fillId="38" borderId="30" xfId="0" applyNumberFormat="1" applyFont="1" applyFill="1" applyBorder="1" applyAlignment="1">
      <alignment horizontal="center" vertical="center" wrapText="1"/>
    </xf>
    <xf numFmtId="3" fontId="37" fillId="38" borderId="68" xfId="0" applyNumberFormat="1" applyFont="1" applyFill="1" applyBorder="1" applyAlignment="1">
      <alignment horizontal="center" vertical="center" wrapText="1"/>
    </xf>
    <xf numFmtId="3" fontId="76" fillId="0" borderId="0" xfId="0" applyNumberFormat="1" applyFont="1" applyAlignment="1">
      <alignment vertical="center"/>
    </xf>
    <xf numFmtId="3" fontId="37" fillId="8" borderId="30" xfId="0" applyNumberFormat="1" applyFont="1" applyFill="1" applyBorder="1" applyAlignment="1">
      <alignment horizontal="center" vertical="center" wrapText="1"/>
    </xf>
    <xf numFmtId="3" fontId="37" fillId="8" borderId="68" xfId="0" applyNumberFormat="1" applyFont="1" applyFill="1" applyBorder="1" applyAlignment="1">
      <alignment horizontal="center" vertical="center" wrapText="1"/>
    </xf>
    <xf numFmtId="3" fontId="71" fillId="27" borderId="77" xfId="0" applyNumberFormat="1" applyFont="1" applyFill="1" applyBorder="1" applyAlignment="1">
      <alignment horizontal="center" vertical="center" wrapText="1"/>
    </xf>
    <xf numFmtId="3" fontId="71" fillId="27" borderId="101" xfId="0" applyNumberFormat="1" applyFont="1" applyFill="1" applyBorder="1" applyAlignment="1">
      <alignment horizontal="center" vertical="center" wrapText="1"/>
    </xf>
    <xf numFmtId="3" fontId="71" fillId="27" borderId="76" xfId="0" applyNumberFormat="1" applyFont="1" applyFill="1" applyBorder="1" applyAlignment="1">
      <alignment vertical="center" wrapText="1"/>
    </xf>
    <xf numFmtId="3" fontId="71" fillId="27" borderId="103" xfId="0" applyNumberFormat="1" applyFont="1" applyFill="1" applyBorder="1" applyAlignment="1">
      <alignment vertical="center" wrapText="1"/>
    </xf>
    <xf numFmtId="3" fontId="0" fillId="0" borderId="62" xfId="0" applyNumberFormat="1" applyFont="1" applyBorder="1" applyAlignment="1">
      <alignment vertical="center" wrapText="1"/>
    </xf>
    <xf numFmtId="3" fontId="0" fillId="0" borderId="86" xfId="0" applyNumberFormat="1" applyFont="1" applyBorder="1" applyAlignment="1">
      <alignment vertical="center" wrapText="1"/>
    </xf>
    <xf numFmtId="3" fontId="0" fillId="0" borderId="88" xfId="0" applyNumberFormat="1" applyFont="1" applyBorder="1" applyAlignment="1">
      <alignment vertical="center" wrapText="1"/>
    </xf>
    <xf numFmtId="3" fontId="36" fillId="0" borderId="70" xfId="0" applyNumberFormat="1" applyFont="1" applyBorder="1" applyAlignment="1">
      <alignment vertical="center" wrapText="1"/>
    </xf>
    <xf numFmtId="3" fontId="0" fillId="0" borderId="72" xfId="0" applyNumberFormat="1" applyFont="1" applyBorder="1" applyAlignment="1">
      <alignment vertical="center" wrapText="1"/>
    </xf>
    <xf numFmtId="3" fontId="0" fillId="0" borderId="80" xfId="0" applyNumberFormat="1" applyFont="1" applyBorder="1" applyAlignment="1">
      <alignment vertical="center" wrapText="1"/>
    </xf>
    <xf numFmtId="3" fontId="36" fillId="0" borderId="103" xfId="0" applyNumberFormat="1" applyFont="1" applyBorder="1" applyAlignment="1">
      <alignment vertical="center" wrapText="1"/>
    </xf>
    <xf numFmtId="3" fontId="0" fillId="0" borderId="104" xfId="0" applyNumberFormat="1" applyFont="1" applyBorder="1" applyAlignment="1">
      <alignment vertical="center" wrapText="1"/>
    </xf>
    <xf numFmtId="3" fontId="35" fillId="39" borderId="75" xfId="0" applyNumberFormat="1" applyFont="1" applyFill="1" applyBorder="1" applyAlignment="1">
      <alignment horizontal="center" vertical="center" wrapText="1"/>
    </xf>
    <xf numFmtId="3" fontId="35" fillId="39" borderId="81" xfId="0" applyNumberFormat="1" applyFont="1" applyFill="1" applyBorder="1" applyAlignment="1">
      <alignment horizontal="center" vertical="center" wrapText="1"/>
    </xf>
    <xf numFmtId="3" fontId="35" fillId="39" borderId="82" xfId="0" applyNumberFormat="1" applyFont="1" applyFill="1" applyBorder="1" applyAlignment="1">
      <alignment horizontal="center" vertical="center" wrapText="1"/>
    </xf>
    <xf numFmtId="3" fontId="35" fillId="40" borderId="41" xfId="0" applyNumberFormat="1" applyFont="1" applyFill="1" applyBorder="1" applyAlignment="1">
      <alignment horizontal="center" vertical="center" wrapText="1"/>
    </xf>
    <xf numFmtId="3" fontId="36" fillId="39" borderId="69" xfId="0" applyNumberFormat="1" applyFont="1" applyFill="1" applyBorder="1" applyAlignment="1">
      <alignment vertical="center"/>
    </xf>
    <xf numFmtId="3" fontId="36" fillId="39" borderId="84" xfId="0" applyNumberFormat="1" applyFont="1" applyFill="1" applyBorder="1" applyAlignment="1">
      <alignment vertical="center"/>
    </xf>
    <xf numFmtId="3" fontId="36" fillId="39" borderId="85" xfId="0" applyNumberFormat="1" applyFont="1" applyFill="1" applyBorder="1" applyAlignment="1">
      <alignment vertical="center"/>
    </xf>
    <xf numFmtId="3" fontId="36" fillId="39" borderId="62" xfId="0" applyNumberFormat="1" applyFont="1" applyFill="1" applyBorder="1" applyAlignment="1">
      <alignment vertical="center"/>
    </xf>
    <xf numFmtId="3" fontId="0" fillId="39" borderId="71" xfId="0" applyNumberFormat="1" applyFont="1" applyFill="1" applyBorder="1" applyAlignment="1">
      <alignment vertical="center"/>
    </xf>
    <xf numFmtId="3" fontId="0" fillId="39" borderId="6" xfId="0" applyNumberFormat="1" applyFont="1" applyFill="1" applyBorder="1" applyAlignment="1">
      <alignment vertical="center"/>
    </xf>
    <xf numFmtId="3" fontId="0" fillId="39" borderId="74" xfId="0" applyNumberFormat="1" applyFont="1" applyFill="1" applyBorder="1" applyAlignment="1">
      <alignment vertical="center"/>
    </xf>
    <xf numFmtId="3" fontId="0" fillId="39" borderId="86" xfId="0" applyNumberFormat="1" applyFont="1" applyFill="1" applyBorder="1" applyAlignment="1">
      <alignment vertical="center"/>
    </xf>
    <xf numFmtId="3" fontId="0" fillId="39" borderId="79" xfId="0" applyNumberFormat="1" applyFont="1" applyFill="1" applyBorder="1" applyAlignment="1">
      <alignment vertical="center"/>
    </xf>
    <xf numFmtId="3" fontId="0" fillId="39" borderId="78" xfId="0" applyNumberFormat="1" applyFont="1" applyFill="1" applyBorder="1" applyAlignment="1">
      <alignment vertical="center"/>
    </xf>
    <xf numFmtId="3" fontId="0" fillId="39" borderId="87" xfId="0" applyNumberFormat="1" applyFont="1" applyFill="1" applyBorder="1" applyAlignment="1">
      <alignment vertical="center"/>
    </xf>
    <xf numFmtId="3" fontId="0" fillId="39" borderId="88" xfId="0" applyNumberFormat="1" applyFont="1" applyFill="1" applyBorder="1" applyAlignment="1">
      <alignment vertical="center"/>
    </xf>
    <xf numFmtId="3" fontId="36" fillId="39" borderId="76" xfId="0" applyNumberFormat="1" applyFont="1" applyFill="1" applyBorder="1" applyAlignment="1">
      <alignment vertical="center"/>
    </xf>
    <xf numFmtId="3" fontId="36" fillId="39" borderId="89" xfId="0" applyNumberFormat="1" applyFont="1" applyFill="1" applyBorder="1" applyAlignment="1">
      <alignment vertical="center"/>
    </xf>
    <xf numFmtId="3" fontId="36" fillId="39" borderId="90" xfId="0" applyNumberFormat="1" applyFont="1" applyFill="1" applyBorder="1" applyAlignment="1">
      <alignment vertical="center"/>
    </xf>
    <xf numFmtId="3" fontId="36" fillId="39" borderId="64" xfId="0" applyNumberFormat="1" applyFont="1" applyFill="1" applyBorder="1" applyAlignment="1">
      <alignment vertical="center"/>
    </xf>
    <xf numFmtId="3" fontId="0" fillId="39" borderId="73" xfId="0" applyNumberFormat="1" applyFont="1" applyFill="1" applyBorder="1" applyAlignment="1">
      <alignment vertical="center"/>
    </xf>
    <xf numFmtId="3" fontId="0" fillId="39" borderId="91" xfId="0" applyNumberFormat="1" applyFont="1" applyFill="1" applyBorder="1" applyAlignment="1">
      <alignment vertical="center"/>
    </xf>
    <xf numFmtId="3" fontId="0" fillId="39" borderId="92" xfId="0" applyNumberFormat="1" applyFont="1" applyFill="1" applyBorder="1" applyAlignment="1">
      <alignment vertical="center"/>
    </xf>
    <xf numFmtId="3" fontId="0" fillId="39" borderId="93" xfId="0" applyNumberFormat="1" applyFont="1" applyFill="1" applyBorder="1" applyAlignment="1">
      <alignment vertical="center"/>
    </xf>
    <xf numFmtId="3" fontId="37" fillId="39" borderId="94" xfId="0" applyNumberFormat="1" applyFont="1" applyFill="1" applyBorder="1" applyAlignment="1">
      <alignment vertical="center"/>
    </xf>
    <xf numFmtId="3" fontId="37" fillId="39" borderId="95" xfId="0" applyNumberFormat="1" applyFont="1" applyFill="1" applyBorder="1" applyAlignment="1">
      <alignment vertical="center"/>
    </xf>
    <xf numFmtId="3" fontId="37" fillId="39" borderId="96" xfId="0" applyNumberFormat="1" applyFont="1" applyFill="1" applyBorder="1" applyAlignment="1">
      <alignment vertical="center"/>
    </xf>
    <xf numFmtId="3" fontId="37" fillId="39" borderId="15" xfId="0" applyNumberFormat="1" applyFont="1" applyFill="1" applyBorder="1" applyAlignment="1">
      <alignment vertical="center"/>
    </xf>
    <xf numFmtId="3" fontId="35" fillId="39" borderId="97" xfId="0" applyNumberFormat="1" applyFont="1" applyFill="1" applyBorder="1" applyAlignment="1">
      <alignment horizontal="center" vertical="center" wrapText="1"/>
    </xf>
    <xf numFmtId="3" fontId="35" fillId="39" borderId="69" xfId="0" applyNumberFormat="1" applyFont="1" applyFill="1" applyBorder="1" applyAlignment="1">
      <alignment vertical="center"/>
    </xf>
    <xf numFmtId="3" fontId="35" fillId="39" borderId="70" xfId="0" applyNumberFormat="1" applyFont="1" applyFill="1" applyBorder="1" applyAlignment="1">
      <alignment vertical="center"/>
    </xf>
    <xf numFmtId="3" fontId="0" fillId="39" borderId="71" xfId="0" applyNumberFormat="1" applyFill="1" applyBorder="1" applyAlignment="1">
      <alignment vertical="center"/>
    </xf>
    <xf numFmtId="3" fontId="0" fillId="39" borderId="72" xfId="0" applyNumberFormat="1" applyFill="1" applyBorder="1" applyAlignment="1">
      <alignment vertical="center"/>
    </xf>
    <xf numFmtId="3" fontId="0" fillId="39" borderId="79" xfId="0" applyNumberFormat="1" applyFill="1" applyBorder="1" applyAlignment="1">
      <alignment vertical="center"/>
    </xf>
    <xf numFmtId="3" fontId="0" fillId="39" borderId="80" xfId="0" applyNumberFormat="1" applyFill="1" applyBorder="1" applyAlignment="1">
      <alignment vertical="center"/>
    </xf>
    <xf numFmtId="3" fontId="37" fillId="39" borderId="77" xfId="0" applyNumberFormat="1" applyFont="1" applyFill="1" applyBorder="1" applyAlignment="1">
      <alignment vertical="center"/>
    </xf>
    <xf numFmtId="3" fontId="37" fillId="39" borderId="101" xfId="0" applyNumberFormat="1" applyFont="1" applyFill="1" applyBorder="1" applyAlignment="1">
      <alignment vertical="center"/>
    </xf>
    <xf numFmtId="3" fontId="35" fillId="39" borderId="77" xfId="0" applyNumberFormat="1" applyFont="1" applyFill="1" applyBorder="1" applyAlignment="1">
      <alignment horizontal="center" vertical="center" wrapText="1"/>
    </xf>
    <xf numFmtId="3" fontId="35" fillId="39" borderId="101" xfId="0" applyNumberFormat="1" applyFont="1" applyFill="1" applyBorder="1" applyAlignment="1">
      <alignment horizontal="center" vertical="center" wrapText="1"/>
    </xf>
    <xf numFmtId="3" fontId="71" fillId="27" borderId="28" xfId="0" applyNumberFormat="1" applyFont="1" applyFill="1" applyBorder="1" applyAlignment="1">
      <alignment horizontal="center" vertical="center" wrapText="1"/>
    </xf>
    <xf numFmtId="3" fontId="71" fillId="27" borderId="68" xfId="0" applyNumberFormat="1" applyFont="1" applyFill="1" applyBorder="1" applyAlignment="1">
      <alignment horizontal="center" vertical="center" wrapText="1"/>
    </xf>
    <xf numFmtId="3" fontId="71" fillId="41" borderId="77" xfId="0" applyNumberFormat="1" applyFont="1" applyFill="1" applyBorder="1" applyAlignment="1">
      <alignment horizontal="center" vertical="center" wrapText="1"/>
    </xf>
    <xf numFmtId="3" fontId="71" fillId="41" borderId="101" xfId="0" applyNumberFormat="1" applyFont="1" applyFill="1" applyBorder="1" applyAlignment="1">
      <alignment horizontal="center" vertical="center" wrapText="1"/>
    </xf>
    <xf numFmtId="3" fontId="71" fillId="41" borderId="76" xfId="0" applyNumberFormat="1" applyFont="1" applyFill="1" applyBorder="1" applyAlignment="1">
      <alignment vertical="center" wrapText="1"/>
    </xf>
    <xf numFmtId="3" fontId="71" fillId="41" borderId="103" xfId="0" applyNumberFormat="1" applyFont="1" applyFill="1" applyBorder="1" applyAlignment="1">
      <alignment vertical="center" wrapText="1"/>
    </xf>
    <xf numFmtId="0" fontId="60" fillId="41" borderId="105" xfId="0" applyFont="1" applyFill="1" applyBorder="1" applyAlignment="1">
      <alignment horizontal="center" vertical="center" wrapText="1"/>
    </xf>
    <xf numFmtId="0" fontId="60" fillId="41" borderId="29" xfId="0" applyFont="1" applyFill="1" applyBorder="1" applyAlignment="1">
      <alignment horizontal="center" vertical="center" wrapText="1"/>
    </xf>
    <xf numFmtId="0" fontId="60" fillId="41" borderId="30" xfId="0" applyFont="1" applyFill="1" applyBorder="1" applyAlignment="1">
      <alignment horizontal="center" vertical="center" wrapText="1"/>
    </xf>
    <xf numFmtId="0" fontId="59" fillId="41" borderId="22" xfId="0" applyFont="1" applyFill="1" applyBorder="1" applyAlignment="1">
      <alignment horizontal="center" vertical="center" wrapText="1"/>
    </xf>
    <xf numFmtId="0" fontId="62" fillId="41" borderId="30" xfId="0" applyFont="1" applyFill="1" applyBorder="1" applyAlignment="1">
      <alignment horizontal="center" vertical="center" wrapText="1"/>
    </xf>
    <xf numFmtId="0" fontId="60" fillId="27" borderId="28" xfId="0" applyFont="1" applyFill="1" applyBorder="1" applyAlignment="1">
      <alignment horizontal="center" vertical="center" wrapText="1"/>
    </xf>
    <xf numFmtId="0" fontId="60" fillId="27" borderId="29" xfId="0" applyFont="1" applyFill="1" applyBorder="1" applyAlignment="1">
      <alignment horizontal="center" vertical="center" wrapText="1"/>
    </xf>
    <xf numFmtId="0" fontId="60" fillId="27" borderId="32" xfId="0" applyFont="1" applyFill="1" applyBorder="1" applyAlignment="1">
      <alignment horizontal="center" vertical="center" wrapText="1"/>
    </xf>
    <xf numFmtId="0" fontId="60" fillId="27" borderId="34" xfId="0" applyFont="1" applyFill="1" applyBorder="1" applyAlignment="1">
      <alignment horizontal="center" vertical="center" wrapText="1"/>
    </xf>
    <xf numFmtId="3" fontId="37" fillId="8" borderId="28" xfId="0" applyNumberFormat="1" applyFont="1" applyFill="1" applyBorder="1" applyAlignment="1">
      <alignment horizontal="center" vertical="center" wrapText="1"/>
    </xf>
    <xf numFmtId="3" fontId="80" fillId="0" borderId="78" xfId="0" applyNumberFormat="1" applyFont="1" applyBorder="1" applyAlignment="1">
      <alignment horizontal="center" vertical="center" wrapText="1"/>
    </xf>
    <xf numFmtId="3" fontId="80" fillId="0" borderId="87" xfId="0" applyNumberFormat="1" applyFont="1" applyBorder="1" applyAlignment="1">
      <alignment horizontal="center" vertical="center" wrapText="1"/>
    </xf>
    <xf numFmtId="3" fontId="37" fillId="2" borderId="15" xfId="0" applyNumberFormat="1" applyFont="1" applyFill="1" applyBorder="1" applyAlignment="1">
      <alignment horizontal="center" vertical="center" wrapText="1"/>
    </xf>
    <xf numFmtId="183" fontId="70" fillId="42" borderId="55" xfId="0" applyNumberFormat="1" applyFont="1" applyFill="1" applyBorder="1" applyAlignment="1">
      <alignment vertical="center" wrapText="1"/>
    </xf>
    <xf numFmtId="183" fontId="80" fillId="0" borderId="106" xfId="0" applyNumberFormat="1" applyFont="1" applyFill="1" applyBorder="1" applyAlignment="1">
      <alignment horizontal="center" vertical="center" wrapText="1"/>
    </xf>
    <xf numFmtId="183" fontId="80" fillId="37" borderId="107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 horizontal="right" vertical="center"/>
    </xf>
    <xf numFmtId="3" fontId="37" fillId="37" borderId="21" xfId="0" applyNumberFormat="1" applyFont="1" applyFill="1" applyBorder="1" applyAlignment="1">
      <alignment horizontal="center" vertical="center" wrapText="1"/>
    </xf>
    <xf numFmtId="3" fontId="37" fillId="37" borderId="35" xfId="0" applyNumberFormat="1" applyFont="1" applyFill="1" applyBorder="1" applyAlignment="1">
      <alignment horizontal="center" vertical="center" wrapText="1"/>
    </xf>
    <xf numFmtId="3" fontId="36" fillId="0" borderId="71" xfId="0" applyNumberFormat="1" applyFont="1" applyBorder="1" applyAlignment="1">
      <alignment horizontal="left" vertical="center" wrapText="1" indent="2"/>
    </xf>
    <xf numFmtId="3" fontId="36" fillId="0" borderId="6" xfId="0" applyNumberFormat="1" applyFont="1" applyBorder="1" applyAlignment="1">
      <alignment horizontal="left" vertical="center" wrapText="1" indent="2"/>
    </xf>
    <xf numFmtId="3" fontId="36" fillId="0" borderId="74" xfId="0" applyNumberFormat="1" applyFont="1" applyBorder="1" applyAlignment="1">
      <alignment horizontal="left" vertical="center" wrapText="1" indent="2"/>
    </xf>
    <xf numFmtId="3" fontId="64" fillId="27" borderId="36" xfId="0" applyNumberFormat="1" applyFont="1" applyFill="1" applyBorder="1" applyAlignment="1">
      <alignment horizontal="center" vertical="center" wrapText="1"/>
    </xf>
    <xf numFmtId="3" fontId="64" fillId="27" borderId="0" xfId="0" applyNumberFormat="1" applyFont="1" applyFill="1" applyBorder="1" applyAlignment="1">
      <alignment horizontal="center" vertical="center"/>
    </xf>
    <xf numFmtId="3" fontId="37" fillId="0" borderId="69" xfId="0" applyNumberFormat="1" applyFont="1" applyBorder="1" applyAlignment="1">
      <alignment horizontal="left" vertical="center" wrapText="1"/>
    </xf>
    <xf numFmtId="3" fontId="37" fillId="0" borderId="84" xfId="0" applyNumberFormat="1" applyFont="1" applyBorder="1" applyAlignment="1">
      <alignment horizontal="left" vertical="center" wrapText="1"/>
    </xf>
    <xf numFmtId="3" fontId="37" fillId="0" borderId="85" xfId="0" applyNumberFormat="1" applyFont="1" applyBorder="1" applyAlignment="1">
      <alignment horizontal="left" vertical="center" wrapText="1"/>
    </xf>
    <xf numFmtId="3" fontId="71" fillId="27" borderId="94" xfId="0" applyNumberFormat="1" applyFont="1" applyFill="1" applyBorder="1" applyAlignment="1">
      <alignment horizontal="center" vertical="center" wrapText="1"/>
    </xf>
    <xf numFmtId="3" fontId="71" fillId="27" borderId="108" xfId="0" applyNumberFormat="1" applyFont="1" applyFill="1" applyBorder="1" applyAlignment="1">
      <alignment horizontal="center" vertical="center" wrapText="1"/>
    </xf>
    <xf numFmtId="3" fontId="80" fillId="0" borderId="69" xfId="0" applyNumberFormat="1" applyFont="1" applyBorder="1" applyAlignment="1">
      <alignment horizontal="center" vertical="center" wrapText="1"/>
    </xf>
    <xf numFmtId="3" fontId="80" fillId="0" borderId="84" xfId="0" applyNumberFormat="1" applyFont="1" applyBorder="1" applyAlignment="1">
      <alignment horizontal="center" vertical="center" wrapText="1"/>
    </xf>
    <xf numFmtId="3" fontId="80" fillId="0" borderId="85" xfId="0" applyNumberFormat="1" applyFont="1" applyBorder="1" applyAlignment="1">
      <alignment horizontal="center" vertical="center" wrapText="1"/>
    </xf>
    <xf numFmtId="3" fontId="80" fillId="0" borderId="79" xfId="0" applyNumberFormat="1" applyFont="1" applyBorder="1" applyAlignment="1">
      <alignment horizontal="center" vertical="center" wrapText="1"/>
    </xf>
    <xf numFmtId="3" fontId="37" fillId="8" borderId="34" xfId="0" applyNumberFormat="1" applyFont="1" applyFill="1" applyBorder="1" applyAlignment="1">
      <alignment horizontal="center" vertical="center" wrapText="1"/>
    </xf>
    <xf numFmtId="3" fontId="37" fillId="38" borderId="28" xfId="0" applyNumberFormat="1" applyFont="1" applyFill="1" applyBorder="1" applyAlignment="1">
      <alignment horizontal="center" vertical="center" wrapText="1"/>
    </xf>
    <xf numFmtId="3" fontId="37" fillId="38" borderId="34" xfId="0" applyNumberFormat="1" applyFont="1" applyFill="1" applyBorder="1" applyAlignment="1">
      <alignment horizontal="center" vertical="center" wrapText="1"/>
    </xf>
    <xf numFmtId="3" fontId="78" fillId="0" borderId="109" xfId="0" applyNumberFormat="1" applyFont="1" applyFill="1" applyBorder="1" applyAlignment="1">
      <alignment horizontal="left" vertical="center" wrapText="1"/>
    </xf>
    <xf numFmtId="3" fontId="79" fillId="0" borderId="110" xfId="0" applyNumberFormat="1" applyFont="1" applyFill="1" applyBorder="1" applyAlignment="1">
      <alignment horizontal="left" vertical="center" wrapText="1"/>
    </xf>
    <xf numFmtId="3" fontId="79" fillId="0" borderId="111" xfId="0" applyNumberFormat="1" applyFont="1" applyFill="1" applyBorder="1" applyAlignment="1">
      <alignment horizontal="left" vertical="center" wrapText="1"/>
    </xf>
    <xf numFmtId="1" fontId="35" fillId="39" borderId="94" xfId="0" applyNumberFormat="1" applyFont="1" applyFill="1" applyBorder="1" applyAlignment="1">
      <alignment horizontal="center" vertical="center" wrapText="1"/>
    </xf>
    <xf numFmtId="1" fontId="35" fillId="39" borderId="108" xfId="0" applyNumberFormat="1" applyFont="1" applyFill="1" applyBorder="1" applyAlignment="1">
      <alignment horizontal="center" vertical="center" wrapText="1"/>
    </xf>
    <xf numFmtId="1" fontId="35" fillId="5" borderId="94" xfId="0" applyNumberFormat="1" applyFont="1" applyFill="1" applyBorder="1" applyAlignment="1">
      <alignment horizontal="center" vertical="center" wrapText="1"/>
    </xf>
    <xf numFmtId="1" fontId="35" fillId="5" borderId="108" xfId="0" applyNumberFormat="1" applyFont="1" applyFill="1" applyBorder="1" applyAlignment="1">
      <alignment horizontal="center" vertical="center" wrapText="1"/>
    </xf>
    <xf numFmtId="1" fontId="35" fillId="5" borderId="112" xfId="0" applyNumberFormat="1" applyFont="1" applyFill="1" applyBorder="1" applyAlignment="1">
      <alignment horizontal="center" vertical="center" wrapText="1"/>
    </xf>
    <xf numFmtId="3" fontId="65" fillId="24" borderId="36" xfId="0" applyNumberFormat="1" applyFont="1" applyFill="1" applyBorder="1" applyAlignment="1">
      <alignment horizontal="center" vertical="center"/>
    </xf>
    <xf numFmtId="3" fontId="65" fillId="24" borderId="0" xfId="0" applyNumberFormat="1" applyFont="1" applyFill="1" applyBorder="1" applyAlignment="1">
      <alignment horizontal="center" vertical="center"/>
    </xf>
    <xf numFmtId="3" fontId="73" fillId="6" borderId="0" xfId="0" applyNumberFormat="1" applyFont="1" applyFill="1" applyAlignment="1">
      <alignment horizontal="center" vertical="center"/>
    </xf>
    <xf numFmtId="3" fontId="37" fillId="0" borderId="77" xfId="0" applyNumberFormat="1" applyFont="1" applyBorder="1" applyAlignment="1">
      <alignment horizontal="center" vertical="center"/>
    </xf>
    <xf numFmtId="3" fontId="37" fillId="0" borderId="113" xfId="0" applyNumberFormat="1" applyFont="1" applyBorder="1" applyAlignment="1">
      <alignment horizontal="center" vertical="center"/>
    </xf>
    <xf numFmtId="3" fontId="71" fillId="24" borderId="22" xfId="0" applyNumberFormat="1" applyFont="1" applyFill="1" applyBorder="1" applyAlignment="1">
      <alignment horizontal="center" vertical="center"/>
    </xf>
    <xf numFmtId="3" fontId="71" fillId="24" borderId="38" xfId="0" applyNumberFormat="1" applyFont="1" applyFill="1" applyBorder="1" applyAlignment="1">
      <alignment horizontal="center" vertical="center"/>
    </xf>
    <xf numFmtId="3" fontId="71" fillId="24" borderId="36" xfId="0" applyNumberFormat="1" applyFont="1" applyFill="1" applyBorder="1" applyAlignment="1">
      <alignment horizontal="center" vertical="center"/>
    </xf>
    <xf numFmtId="3" fontId="71" fillId="24" borderId="43" xfId="0" applyNumberFormat="1" applyFont="1" applyFill="1" applyBorder="1" applyAlignment="1">
      <alignment horizontal="center" vertical="center"/>
    </xf>
    <xf numFmtId="3" fontId="71" fillId="24" borderId="30" xfId="0" applyNumberFormat="1" applyFont="1" applyFill="1" applyBorder="1" applyAlignment="1">
      <alignment horizontal="center" vertical="center"/>
    </xf>
    <xf numFmtId="3" fontId="71" fillId="24" borderId="40" xfId="0" applyNumberFormat="1" applyFont="1" applyFill="1" applyBorder="1" applyAlignment="1">
      <alignment horizontal="center" vertical="center"/>
    </xf>
    <xf numFmtId="3" fontId="80" fillId="0" borderId="69" xfId="0" applyNumberFormat="1" applyFont="1" applyBorder="1" applyAlignment="1">
      <alignment horizontal="center" vertical="center"/>
    </xf>
    <xf numFmtId="3" fontId="80" fillId="0" borderId="85" xfId="0" applyNumberFormat="1" applyFont="1" applyBorder="1" applyAlignment="1">
      <alignment horizontal="center" vertical="center"/>
    </xf>
    <xf numFmtId="3" fontId="80" fillId="0" borderId="73" xfId="0" applyNumberFormat="1" applyFont="1" applyBorder="1" applyAlignment="1">
      <alignment horizontal="center" vertical="center"/>
    </xf>
    <xf numFmtId="3" fontId="80" fillId="0" borderId="92" xfId="0" applyNumberFormat="1" applyFont="1" applyBorder="1" applyAlignment="1">
      <alignment horizontal="center" vertical="center"/>
    </xf>
    <xf numFmtId="1" fontId="35" fillId="5" borderId="77" xfId="0" applyNumberFormat="1" applyFont="1" applyFill="1" applyBorder="1" applyAlignment="1">
      <alignment horizontal="center" vertical="center"/>
    </xf>
    <xf numFmtId="1" fontId="35" fillId="5" borderId="114" xfId="0" applyNumberFormat="1" applyFont="1" applyFill="1" applyBorder="1" applyAlignment="1">
      <alignment horizontal="center" vertical="center"/>
    </xf>
    <xf numFmtId="1" fontId="35" fillId="5" borderId="101" xfId="0" applyNumberFormat="1" applyFont="1" applyFill="1" applyBorder="1" applyAlignment="1">
      <alignment horizontal="center" vertical="center"/>
    </xf>
    <xf numFmtId="3" fontId="80" fillId="0" borderId="76" xfId="0" applyNumberFormat="1" applyFont="1" applyBorder="1" applyAlignment="1">
      <alignment horizontal="center" vertical="center"/>
    </xf>
    <xf numFmtId="3" fontId="80" fillId="0" borderId="103" xfId="0" applyNumberFormat="1" applyFont="1" applyBorder="1" applyAlignment="1">
      <alignment horizontal="center" vertical="center"/>
    </xf>
    <xf numFmtId="3" fontId="80" fillId="0" borderId="104" xfId="0" applyNumberFormat="1" applyFont="1" applyBorder="1" applyAlignment="1">
      <alignment horizontal="center" vertical="center"/>
    </xf>
    <xf numFmtId="1" fontId="77" fillId="24" borderId="94" xfId="0" applyNumberFormat="1" applyFont="1" applyFill="1" applyBorder="1" applyAlignment="1">
      <alignment horizontal="center" vertical="center" wrapText="1"/>
    </xf>
    <xf numFmtId="1" fontId="77" fillId="24" borderId="108" xfId="0" applyNumberFormat="1" applyFont="1" applyFill="1" applyBorder="1" applyAlignment="1">
      <alignment horizontal="center" vertical="center" wrapText="1"/>
    </xf>
    <xf numFmtId="1" fontId="77" fillId="24" borderId="112" xfId="0" applyNumberFormat="1" applyFont="1" applyFill="1" applyBorder="1" applyAlignment="1">
      <alignment horizontal="center" vertical="center" wrapText="1"/>
    </xf>
    <xf numFmtId="3" fontId="72" fillId="5" borderId="28" xfId="0" applyNumberFormat="1" applyFont="1" applyFill="1" applyBorder="1" applyAlignment="1">
      <alignment horizontal="center" vertical="center"/>
    </xf>
    <xf numFmtId="3" fontId="72" fillId="5" borderId="115" xfId="0" applyNumberFormat="1" applyFont="1" applyFill="1" applyBorder="1" applyAlignment="1">
      <alignment horizontal="center" vertical="center"/>
    </xf>
    <xf numFmtId="3" fontId="72" fillId="5" borderId="34" xfId="0" applyNumberFormat="1" applyFont="1" applyFill="1" applyBorder="1" applyAlignment="1">
      <alignment horizontal="center" vertical="center"/>
    </xf>
    <xf numFmtId="3" fontId="37" fillId="0" borderId="94" xfId="0" applyNumberFormat="1" applyFont="1" applyBorder="1" applyAlignment="1">
      <alignment horizontal="center" vertical="center"/>
    </xf>
    <xf numFmtId="3" fontId="37" fillId="0" borderId="108" xfId="0" applyNumberFormat="1" applyFont="1" applyBorder="1" applyAlignment="1">
      <alignment horizontal="center" vertical="center"/>
    </xf>
    <xf numFmtId="1" fontId="35" fillId="39" borderId="30" xfId="0" applyNumberFormat="1" applyFont="1" applyFill="1" applyBorder="1" applyAlignment="1">
      <alignment horizontal="center" vertical="center" wrapText="1"/>
    </xf>
    <xf numFmtId="1" fontId="35" fillId="39" borderId="105" xfId="0" applyNumberFormat="1" applyFont="1" applyFill="1" applyBorder="1" applyAlignment="1">
      <alignment horizontal="center" vertical="center" wrapText="1"/>
    </xf>
    <xf numFmtId="1" fontId="35" fillId="39" borderId="40" xfId="0" applyNumberFormat="1" applyFont="1" applyFill="1" applyBorder="1" applyAlignment="1">
      <alignment horizontal="center" vertical="center" wrapText="1"/>
    </xf>
    <xf numFmtId="1" fontId="35" fillId="5" borderId="30" xfId="0" applyNumberFormat="1" applyFont="1" applyFill="1" applyBorder="1" applyAlignment="1">
      <alignment horizontal="center" vertical="center" wrapText="1"/>
    </xf>
    <xf numFmtId="1" fontId="35" fillId="5" borderId="105" xfId="0" applyNumberFormat="1" applyFont="1" applyFill="1" applyBorder="1" applyAlignment="1">
      <alignment horizontal="center" vertical="center" wrapText="1"/>
    </xf>
    <xf numFmtId="1" fontId="35" fillId="5" borderId="40" xfId="0" applyNumberFormat="1" applyFont="1" applyFill="1" applyBorder="1" applyAlignment="1">
      <alignment horizontal="center" vertical="center" wrapText="1"/>
    </xf>
    <xf numFmtId="3" fontId="37" fillId="34" borderId="76" xfId="0" applyNumberFormat="1" applyFont="1" applyFill="1" applyBorder="1" applyAlignment="1">
      <alignment horizontal="left" vertical="center" wrapText="1"/>
    </xf>
    <xf numFmtId="3" fontId="37" fillId="34" borderId="89" xfId="0" applyNumberFormat="1" applyFont="1" applyFill="1" applyBorder="1" applyAlignment="1">
      <alignment horizontal="left" vertical="center" wrapText="1"/>
    </xf>
    <xf numFmtId="3" fontId="37" fillId="34" borderId="90" xfId="0" applyNumberFormat="1" applyFont="1" applyFill="1" applyBorder="1" applyAlignment="1">
      <alignment horizontal="left" vertical="center" wrapText="1"/>
    </xf>
    <xf numFmtId="3" fontId="71" fillId="41" borderId="94" xfId="0" applyNumberFormat="1" applyFont="1" applyFill="1" applyBorder="1" applyAlignment="1">
      <alignment horizontal="center" vertical="center" wrapText="1"/>
    </xf>
    <xf numFmtId="3" fontId="71" fillId="41" borderId="108" xfId="0" applyNumberFormat="1" applyFont="1" applyFill="1" applyBorder="1" applyAlignment="1">
      <alignment horizontal="center" vertical="center" wrapText="1"/>
    </xf>
    <xf numFmtId="3" fontId="71" fillId="27" borderId="15" xfId="0" applyNumberFormat="1" applyFont="1" applyFill="1" applyBorder="1" applyAlignment="1">
      <alignment horizontal="center" vertical="center" wrapText="1"/>
    </xf>
    <xf numFmtId="3" fontId="37" fillId="5" borderId="94" xfId="0" applyNumberFormat="1" applyFont="1" applyFill="1" applyBorder="1" applyAlignment="1">
      <alignment horizontal="center" vertical="center" wrapText="1"/>
    </xf>
    <xf numFmtId="3" fontId="37" fillId="5" borderId="108" xfId="0" applyNumberFormat="1" applyFont="1" applyFill="1" applyBorder="1" applyAlignment="1">
      <alignment horizontal="center" vertical="center" wrapText="1"/>
    </xf>
    <xf numFmtId="3" fontId="64" fillId="41" borderId="28" xfId="0" applyNumberFormat="1" applyFont="1" applyFill="1" applyBorder="1" applyAlignment="1">
      <alignment horizontal="center" vertical="center" wrapText="1"/>
    </xf>
    <xf numFmtId="3" fontId="64" fillId="41" borderId="115" xfId="0" applyNumberFormat="1" applyFont="1" applyFill="1" applyBorder="1" applyAlignment="1">
      <alignment horizontal="center" vertical="center"/>
    </xf>
    <xf numFmtId="183" fontId="65" fillId="43" borderId="28" xfId="0" applyNumberFormat="1" applyFont="1" applyFill="1" applyBorder="1" applyAlignment="1">
      <alignment horizontal="center" vertical="center" wrapText="1"/>
    </xf>
    <xf numFmtId="183" fontId="65" fillId="43" borderId="115" xfId="0" applyNumberFormat="1" applyFont="1" applyFill="1" applyBorder="1" applyAlignment="1">
      <alignment horizontal="center" vertical="center" wrapText="1"/>
    </xf>
    <xf numFmtId="183" fontId="37" fillId="6" borderId="116" xfId="0" applyNumberFormat="1" applyFont="1" applyFill="1" applyBorder="1" applyAlignment="1">
      <alignment horizontal="center" vertical="center"/>
    </xf>
    <xf numFmtId="183" fontId="37" fillId="6" borderId="117" xfId="0" applyNumberFormat="1" applyFont="1" applyFill="1" applyBorder="1" applyAlignment="1">
      <alignment horizontal="center" vertical="center"/>
    </xf>
    <xf numFmtId="1" fontId="37" fillId="37" borderId="15" xfId="0" applyNumberFormat="1" applyFont="1" applyFill="1" applyBorder="1" applyAlignment="1">
      <alignment horizontal="center" vertical="center"/>
    </xf>
    <xf numFmtId="1" fontId="37" fillId="37" borderId="61" xfId="0" applyNumberFormat="1" applyFont="1" applyFill="1" applyBorder="1" applyAlignment="1">
      <alignment horizontal="center" vertical="center"/>
    </xf>
    <xf numFmtId="183" fontId="35" fillId="37" borderId="118" xfId="0" applyNumberFormat="1" applyFont="1" applyFill="1" applyBorder="1" applyAlignment="1">
      <alignment horizontal="left" vertical="center" wrapText="1"/>
    </xf>
    <xf numFmtId="183" fontId="35" fillId="37" borderId="119" xfId="0" applyNumberFormat="1" applyFont="1" applyFill="1" applyBorder="1" applyAlignment="1">
      <alignment horizontal="left" vertical="center" wrapText="1"/>
    </xf>
    <xf numFmtId="1" fontId="80" fillId="37" borderId="120" xfId="0" applyNumberFormat="1" applyFont="1" applyFill="1" applyBorder="1" applyAlignment="1">
      <alignment horizontal="center" vertical="center"/>
    </xf>
    <xf numFmtId="1" fontId="80" fillId="37" borderId="38" xfId="0" applyNumberFormat="1" applyFont="1" applyFill="1" applyBorder="1" applyAlignment="1">
      <alignment horizontal="center" vertical="center"/>
    </xf>
    <xf numFmtId="1" fontId="80" fillId="37" borderId="121" xfId="0" applyNumberFormat="1" applyFont="1" applyFill="1" applyBorder="1" applyAlignment="1">
      <alignment horizontal="center" vertical="center"/>
    </xf>
    <xf numFmtId="1" fontId="80" fillId="37" borderId="40" xfId="0" applyNumberFormat="1" applyFont="1" applyFill="1" applyBorder="1" applyAlignment="1">
      <alignment horizontal="center" vertical="center"/>
    </xf>
    <xf numFmtId="183" fontId="35" fillId="37" borderId="122" xfId="0" applyNumberFormat="1" applyFont="1" applyFill="1" applyBorder="1" applyAlignment="1">
      <alignment horizontal="left" vertical="center" wrapText="1"/>
    </xf>
    <xf numFmtId="183" fontId="35" fillId="37" borderId="123" xfId="0" applyNumberFormat="1" applyFont="1" applyFill="1" applyBorder="1" applyAlignment="1">
      <alignment horizontal="left" vertical="center" wrapText="1"/>
    </xf>
    <xf numFmtId="183" fontId="37" fillId="6" borderId="14" xfId="0" applyNumberFormat="1" applyFont="1" applyFill="1" applyBorder="1" applyAlignment="1">
      <alignment horizontal="center" vertical="center"/>
    </xf>
    <xf numFmtId="183" fontId="37" fillId="6" borderId="124" xfId="0" applyNumberFormat="1" applyFont="1" applyFill="1" applyBorder="1" applyAlignment="1">
      <alignment horizontal="center" vertical="center"/>
    </xf>
    <xf numFmtId="183" fontId="37" fillId="6" borderId="125" xfId="0" applyNumberFormat="1" applyFont="1" applyFill="1" applyBorder="1" applyAlignment="1">
      <alignment horizontal="center" vertical="center"/>
    </xf>
    <xf numFmtId="183" fontId="37" fillId="5" borderId="126" xfId="0" applyNumberFormat="1" applyFont="1" applyFill="1" applyBorder="1" applyAlignment="1">
      <alignment horizontal="center" vertical="center"/>
    </xf>
    <xf numFmtId="183" fontId="37" fillId="5" borderId="127" xfId="0" applyNumberFormat="1" applyFont="1" applyFill="1" applyBorder="1" applyAlignment="1">
      <alignment horizontal="center" vertical="center"/>
    </xf>
    <xf numFmtId="183" fontId="37" fillId="5" borderId="128" xfId="0" applyNumberFormat="1" applyFont="1" applyFill="1" applyBorder="1" applyAlignment="1">
      <alignment horizontal="center" vertical="center"/>
    </xf>
    <xf numFmtId="183" fontId="37" fillId="38" borderId="14" xfId="0" applyNumberFormat="1" applyFont="1" applyFill="1" applyBorder="1" applyAlignment="1">
      <alignment horizontal="center" vertical="center"/>
    </xf>
    <xf numFmtId="183" fontId="37" fillId="38" borderId="124" xfId="0" applyNumberFormat="1" applyFont="1" applyFill="1" applyBorder="1" applyAlignment="1">
      <alignment horizontal="center" vertical="center"/>
    </xf>
    <xf numFmtId="183" fontId="37" fillId="38" borderId="125" xfId="0" applyNumberFormat="1" applyFont="1" applyFill="1" applyBorder="1" applyAlignment="1">
      <alignment horizontal="center" vertical="center"/>
    </xf>
    <xf numFmtId="183" fontId="37" fillId="8" borderId="14" xfId="0" applyNumberFormat="1" applyFont="1" applyFill="1" applyBorder="1" applyAlignment="1">
      <alignment horizontal="center" vertical="center"/>
    </xf>
    <xf numFmtId="183" fontId="37" fillId="8" borderId="124" xfId="0" applyNumberFormat="1" applyFont="1" applyFill="1" applyBorder="1" applyAlignment="1">
      <alignment horizontal="center" vertical="center"/>
    </xf>
    <xf numFmtId="183" fontId="37" fillId="8" borderId="125" xfId="0" applyNumberFormat="1" applyFont="1" applyFill="1" applyBorder="1" applyAlignment="1">
      <alignment horizontal="center" vertical="center"/>
    </xf>
    <xf numFmtId="0" fontId="64" fillId="43" borderId="0" xfId="0" applyFont="1" applyFill="1" applyAlignment="1">
      <alignment horizontal="center" vertical="center"/>
    </xf>
    <xf numFmtId="0" fontId="82" fillId="37" borderId="28" xfId="0" applyFont="1" applyFill="1" applyBorder="1" applyAlignment="1">
      <alignment horizontal="left" vertical="center"/>
    </xf>
    <xf numFmtId="0" fontId="82" fillId="37" borderId="115" xfId="0" applyFont="1" applyFill="1" applyBorder="1" applyAlignment="1">
      <alignment horizontal="left" vertical="center"/>
    </xf>
    <xf numFmtId="0" fontId="82" fillId="37" borderId="34" xfId="0" applyFont="1" applyFill="1" applyBorder="1" applyAlignment="1">
      <alignment horizontal="left" vertical="center"/>
    </xf>
    <xf numFmtId="0" fontId="43" fillId="37" borderId="129" xfId="0" applyFont="1" applyFill="1" applyBorder="1" applyAlignment="1">
      <alignment horizontal="center" vertical="center" wrapText="1"/>
    </xf>
    <xf numFmtId="0" fontId="43" fillId="37" borderId="130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2" borderId="15" xfId="0" applyFont="1" applyFill="1" applyBorder="1" applyAlignment="1">
      <alignment horizontal="right" vertical="center"/>
    </xf>
    <xf numFmtId="0" fontId="43" fillId="37" borderId="30" xfId="0" applyFont="1" applyFill="1" applyBorder="1" applyAlignment="1">
      <alignment horizontal="center" vertical="center" wrapText="1"/>
    </xf>
    <xf numFmtId="0" fontId="43" fillId="37" borderId="28" xfId="0" applyFont="1" applyFill="1" applyBorder="1" applyAlignment="1">
      <alignment horizontal="center" vertical="center" wrapText="1"/>
    </xf>
    <xf numFmtId="0" fontId="43" fillId="37" borderId="31" xfId="0" applyFont="1" applyFill="1" applyBorder="1" applyAlignment="1">
      <alignment horizontal="center" vertical="center" wrapText="1"/>
    </xf>
    <xf numFmtId="0" fontId="43" fillId="37" borderId="29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36" fillId="0" borderId="129" xfId="0" applyFont="1" applyBorder="1" applyAlignment="1">
      <alignment horizontal="center" vertical="center"/>
    </xf>
    <xf numFmtId="0" fontId="43" fillId="0" borderId="130" xfId="0" applyFont="1" applyBorder="1" applyAlignment="1">
      <alignment horizontal="center" vertical="center"/>
    </xf>
    <xf numFmtId="0" fontId="43" fillId="0" borderId="129" xfId="0" applyFont="1" applyBorder="1" applyAlignment="1">
      <alignment horizontal="center" vertical="center"/>
    </xf>
    <xf numFmtId="2" fontId="43" fillId="37" borderId="28" xfId="0" applyNumberFormat="1" applyFont="1" applyFill="1" applyBorder="1" applyAlignment="1">
      <alignment horizontal="center" vertical="center" wrapText="1"/>
    </xf>
    <xf numFmtId="2" fontId="43" fillId="37" borderId="34" xfId="0" applyNumberFormat="1" applyFont="1" applyFill="1" applyBorder="1" applyAlignment="1">
      <alignment horizontal="center" vertical="center" wrapText="1"/>
    </xf>
    <xf numFmtId="0" fontId="43" fillId="37" borderId="22" xfId="0" applyFont="1" applyFill="1" applyBorder="1" applyAlignment="1">
      <alignment horizontal="center" vertical="center" wrapText="1"/>
    </xf>
    <xf numFmtId="0" fontId="43" fillId="37" borderId="38" xfId="0" applyFont="1" applyFill="1" applyBorder="1" applyAlignment="1">
      <alignment horizontal="center" vertical="center" wrapText="1"/>
    </xf>
    <xf numFmtId="0" fontId="43" fillId="37" borderId="40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31" xfId="0" applyFont="1" applyBorder="1" applyAlignment="1">
      <alignment horizontal="center" vertical="center"/>
    </xf>
    <xf numFmtId="0" fontId="43" fillId="37" borderId="30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3" fillId="37" borderId="31" xfId="0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37" borderId="19" xfId="0" applyFont="1" applyFill="1" applyBorder="1" applyAlignment="1">
      <alignment vertical="center"/>
    </xf>
    <xf numFmtId="0" fontId="43" fillId="37" borderId="18" xfId="0" applyFont="1" applyFill="1" applyBorder="1" applyAlignment="1">
      <alignment horizontal="center" vertical="center" wrapText="1"/>
    </xf>
    <xf numFmtId="0" fontId="48" fillId="37" borderId="20" xfId="0" applyFont="1" applyFill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3" fillId="0" borderId="15" xfId="0" applyFont="1" applyBorder="1" applyAlignment="1">
      <alignment horizontal="right" vertical="center"/>
    </xf>
    <xf numFmtId="0" fontId="43" fillId="37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/>
    </xf>
    <xf numFmtId="0" fontId="43" fillId="37" borderId="15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2" fontId="43" fillId="0" borderId="15" xfId="0" applyNumberFormat="1" applyFont="1" applyBorder="1" applyAlignment="1">
      <alignment horizontal="center" vertical="center" wrapText="1"/>
    </xf>
    <xf numFmtId="2" fontId="44" fillId="0" borderId="15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2" fontId="43" fillId="37" borderId="15" xfId="0" applyNumberFormat="1" applyFont="1" applyFill="1" applyBorder="1" applyAlignment="1">
      <alignment horizontal="center" vertical="center" wrapText="1"/>
    </xf>
    <xf numFmtId="0" fontId="47" fillId="37" borderId="35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59" fillId="27" borderId="15" xfId="0" applyFont="1" applyFill="1" applyBorder="1" applyAlignment="1">
      <alignment horizontal="center" vertical="center" wrapText="1"/>
    </xf>
    <xf numFmtId="0" fontId="57" fillId="41" borderId="28" xfId="0" applyFont="1" applyFill="1" applyBorder="1" applyAlignment="1">
      <alignment horizontal="center" vertical="center" wrapText="1"/>
    </xf>
    <xf numFmtId="0" fontId="58" fillId="41" borderId="115" xfId="0" applyFont="1" applyFill="1" applyBorder="1" applyAlignment="1">
      <alignment horizontal="center" vertical="center" wrapText="1"/>
    </xf>
    <xf numFmtId="0" fontId="57" fillId="27" borderId="15" xfId="0" applyFont="1" applyFill="1" applyBorder="1" applyAlignment="1">
      <alignment horizontal="center" vertical="center" wrapText="1"/>
    </xf>
    <xf numFmtId="0" fontId="58" fillId="27" borderId="15" xfId="0" applyFont="1" applyFill="1" applyBorder="1" applyAlignment="1">
      <alignment horizontal="center" vertical="center" wrapText="1"/>
    </xf>
    <xf numFmtId="0" fontId="59" fillId="41" borderId="28" xfId="0" applyFont="1" applyFill="1" applyBorder="1" applyAlignment="1">
      <alignment horizontal="center" vertical="center" wrapText="1"/>
    </xf>
    <xf numFmtId="0" fontId="59" fillId="41" borderId="34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59" fillId="41" borderId="21" xfId="0" applyFont="1" applyFill="1" applyBorder="1" applyAlignment="1">
      <alignment horizontal="center" vertical="center" wrapText="1"/>
    </xf>
    <xf numFmtId="0" fontId="0" fillId="41" borderId="35" xfId="0" applyFill="1" applyBorder="1" applyAlignment="1">
      <alignment horizontal="center" vertical="center" wrapText="1"/>
    </xf>
    <xf numFmtId="0" fontId="53" fillId="44" borderId="0" xfId="0" applyFont="1" applyFill="1" applyBorder="1" applyAlignment="1">
      <alignment horizontal="left" vertical="center"/>
    </xf>
    <xf numFmtId="0" fontId="54" fillId="0" borderId="28" xfId="0" applyFont="1" applyBorder="1" applyAlignment="1">
      <alignment horizontal="left" vertical="center" wrapText="1"/>
    </xf>
    <xf numFmtId="0" fontId="0" fillId="0" borderId="1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59" fillId="41" borderId="115" xfId="0" applyFont="1" applyFill="1" applyBorder="1" applyAlignment="1">
      <alignment horizontal="center" vertical="center" wrapText="1"/>
    </xf>
    <xf numFmtId="0" fontId="57" fillId="41" borderId="115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3" fontId="35" fillId="0" borderId="91" xfId="0" applyNumberFormat="1" applyFont="1" applyBorder="1" applyAlignment="1">
      <alignment horizontal="center" vertical="center" wrapText="1"/>
    </xf>
    <xf numFmtId="3" fontId="0" fillId="0" borderId="92" xfId="0" applyNumberFormat="1" applyFont="1" applyBorder="1" applyAlignment="1">
      <alignment vertical="center" wrapText="1"/>
    </xf>
    <xf numFmtId="3" fontId="0" fillId="0" borderId="104" xfId="0" applyNumberFormat="1" applyFont="1" applyBorder="1" applyAlignment="1">
      <alignment vertical="center" wrapText="1"/>
    </xf>
    <xf numFmtId="3" fontId="37" fillId="0" borderId="76" xfId="0" applyNumberFormat="1" applyFont="1" applyBorder="1" applyAlignment="1">
      <alignment horizontal="left" vertical="center" wrapText="1"/>
    </xf>
    <xf numFmtId="3" fontId="37" fillId="0" borderId="89" xfId="0" applyNumberFormat="1" applyFont="1" applyBorder="1" applyAlignment="1">
      <alignment horizontal="left" vertical="center" wrapText="1"/>
    </xf>
    <xf numFmtId="3" fontId="37" fillId="0" borderId="90" xfId="0" applyNumberFormat="1" applyFont="1" applyBorder="1" applyAlignment="1">
      <alignment horizontal="left" vertical="center" wrapText="1"/>
    </xf>
    <xf numFmtId="3" fontId="37" fillId="0" borderId="76" xfId="0" applyNumberFormat="1" applyFont="1" applyBorder="1" applyAlignment="1">
      <alignment vertical="center" wrapText="1"/>
    </xf>
    <xf numFmtId="3" fontId="37" fillId="0" borderId="103" xfId="0" applyNumberFormat="1" applyFont="1" applyBorder="1" applyAlignment="1">
      <alignment vertical="center" wrapText="1"/>
    </xf>
    <xf numFmtId="3" fontId="0" fillId="0" borderId="64" xfId="0" applyNumberFormat="1" applyFont="1" applyBorder="1" applyAlignment="1">
      <alignment vertical="center" wrapText="1"/>
    </xf>
    <xf numFmtId="3" fontId="37" fillId="0" borderId="69" xfId="0" applyNumberFormat="1" applyFont="1" applyFill="1" applyBorder="1" applyAlignment="1">
      <alignment horizontal="left" vertical="center" wrapText="1"/>
    </xf>
    <xf numFmtId="3" fontId="37" fillId="0" borderId="84" xfId="0" applyNumberFormat="1" applyFont="1" applyFill="1" applyBorder="1" applyAlignment="1">
      <alignment horizontal="left" vertical="center" wrapText="1"/>
    </xf>
    <xf numFmtId="3" fontId="37" fillId="0" borderId="85" xfId="0" applyNumberFormat="1" applyFont="1" applyFill="1" applyBorder="1" applyAlignment="1">
      <alignment horizontal="left" vertical="center" wrapText="1"/>
    </xf>
    <xf numFmtId="3" fontId="37" fillId="2" borderId="69" xfId="0" applyNumberFormat="1" applyFont="1" applyFill="1" applyBorder="1" applyAlignment="1">
      <alignment vertical="center" wrapText="1"/>
    </xf>
    <xf numFmtId="3" fontId="37" fillId="2" borderId="70" xfId="0" applyNumberFormat="1" applyFont="1" applyFill="1" applyBorder="1" applyAlignment="1">
      <alignment vertical="center" wrapText="1"/>
    </xf>
    <xf numFmtId="3" fontId="37" fillId="8" borderId="69" xfId="0" applyNumberFormat="1" applyFont="1" applyFill="1" applyBorder="1" applyAlignment="1">
      <alignment vertical="center" wrapText="1"/>
    </xf>
    <xf numFmtId="3" fontId="37" fillId="8" borderId="70" xfId="0" applyNumberFormat="1" applyFont="1" applyFill="1" applyBorder="1" applyAlignment="1">
      <alignment vertical="center" wrapText="1"/>
    </xf>
    <xf numFmtId="3" fontId="71" fillId="27" borderId="69" xfId="0" applyNumberFormat="1" applyFont="1" applyFill="1" applyBorder="1" applyAlignment="1">
      <alignment vertical="center" wrapText="1"/>
    </xf>
    <xf numFmtId="3" fontId="71" fillId="27" borderId="70" xfId="0" applyNumberFormat="1" applyFont="1" applyFill="1" applyBorder="1" applyAlignment="1">
      <alignment vertical="center" wrapText="1"/>
    </xf>
    <xf numFmtId="3" fontId="37" fillId="38" borderId="69" xfId="0" applyNumberFormat="1" applyFont="1" applyFill="1" applyBorder="1" applyAlignment="1">
      <alignment vertical="center" wrapText="1"/>
    </xf>
    <xf numFmtId="3" fontId="37" fillId="38" borderId="70" xfId="0" applyNumberFormat="1" applyFont="1" applyFill="1" applyBorder="1" applyAlignment="1">
      <alignment vertical="center" wrapText="1"/>
    </xf>
    <xf numFmtId="3" fontId="35" fillId="0" borderId="62" xfId="0" applyNumberFormat="1" applyFont="1" applyBorder="1" applyAlignment="1">
      <alignment vertical="center" wrapText="1"/>
    </xf>
    <xf numFmtId="3" fontId="35" fillId="0" borderId="6" xfId="0" applyNumberFormat="1" applyFont="1" applyBorder="1" applyAlignment="1">
      <alignment horizontal="center" vertical="center" wrapText="1"/>
    </xf>
    <xf numFmtId="3" fontId="35" fillId="0" borderId="74" xfId="0" applyNumberFormat="1" applyFont="1" applyBorder="1" applyAlignment="1">
      <alignment vertical="center" wrapText="1"/>
    </xf>
    <xf numFmtId="3" fontId="35" fillId="0" borderId="71" xfId="0" applyNumberFormat="1" applyFont="1" applyBorder="1" applyAlignment="1">
      <alignment vertical="center" wrapText="1"/>
    </xf>
    <xf numFmtId="3" fontId="35" fillId="0" borderId="72" xfId="0" applyNumberFormat="1" applyFont="1" applyBorder="1" applyAlignment="1">
      <alignment vertical="center" wrapText="1"/>
    </xf>
    <xf numFmtId="3" fontId="35" fillId="0" borderId="87" xfId="0" applyNumberFormat="1" applyFont="1" applyBorder="1" applyAlignment="1">
      <alignment vertical="center" wrapText="1"/>
    </xf>
  </cellXfs>
  <cellStyles count="211">
    <cellStyle name="Normal" xfId="0"/>
    <cellStyle name="RowLevel_0" xfId="1"/>
    <cellStyle name="ColLevel_0" xfId="2"/>
    <cellStyle name="_CPM lot 1" xfId="16"/>
    <cellStyle name="_CPM lot 1_Triennal 2011-2013 détaillé V11" xfId="17"/>
    <cellStyle name="_CPM lot 3" xfId="18"/>
    <cellStyle name="_CPM lot 3_Triennal 2011-2013 détaillé V11" xfId="19"/>
    <cellStyle name="_CPM lot 4" xfId="20"/>
    <cellStyle name="_CPM lot 4_Triennal 2011-2013 détaillé V11" xfId="21"/>
    <cellStyle name="_Hébergement SI" xfId="22"/>
    <cellStyle name="_Hébergement SI_Triennal 2011-2013 détaillé V11" xfId="23"/>
    <cellStyle name="_LOT2" xfId="24"/>
    <cellStyle name="_LOT2_Triennal 2011-2013 détaillé V11" xfId="25"/>
    <cellStyle name="_LOT4 intérieur MIOMCT" xfId="26"/>
    <cellStyle name="_LOT4 MEEDDAT" xfId="27"/>
    <cellStyle name="_Tableaux répartition GFPRH 2011-2013 (v2 post-conf répart )" xfId="28"/>
    <cellStyle name="_TC10" xfId="29"/>
    <cellStyle name="_TC10_Triennal 2011-2013 détaillé V11" xfId="30"/>
    <cellStyle name="_TC2" xfId="31"/>
    <cellStyle name="_TC2_Triennal 2011-2013 détaillé V11" xfId="32"/>
    <cellStyle name="_TC27" xfId="33"/>
    <cellStyle name="_TC27_Triennal 2011-2013 détaillé V11" xfId="34"/>
    <cellStyle name="_TC28" xfId="35"/>
    <cellStyle name="_TC28_Triennal 2011-2013 détaillé V11" xfId="36"/>
    <cellStyle name="_TC4" xfId="37"/>
    <cellStyle name="_TC4_Triennal 2011-2013 détaillé V11" xfId="38"/>
    <cellStyle name="_TC6" xfId="39"/>
    <cellStyle name="_TC6_Triennal 2011-2013 détaillé V11" xfId="40"/>
    <cellStyle name="+" xfId="41"/>
    <cellStyle name="0,0&#10;&#10;NA&#10;&#10;" xfId="42"/>
    <cellStyle name="10^-3" xfId="43"/>
    <cellStyle name="20 % - Accent1" xfId="44"/>
    <cellStyle name="20 % - Accent2" xfId="45"/>
    <cellStyle name="20 % - Accent3" xfId="46"/>
    <cellStyle name="20 % - Accent4" xfId="47"/>
    <cellStyle name="20 % - Accent5" xfId="48"/>
    <cellStyle name="20 % - Accent6" xfId="49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 % - Accent1" xfId="56"/>
    <cellStyle name="40 % - Accent2" xfId="57"/>
    <cellStyle name="40 % - Accent3" xfId="58"/>
    <cellStyle name="40 % - Accent4" xfId="59"/>
    <cellStyle name="40 % - Accent5" xfId="60"/>
    <cellStyle name="40 % - Accent6" xfId="61"/>
    <cellStyle name="40% - Accent1" xfId="62"/>
    <cellStyle name="40% - Accent2" xfId="63"/>
    <cellStyle name="40% - Accent3" xfId="64"/>
    <cellStyle name="40% - Accent4" xfId="65"/>
    <cellStyle name="40% - Accent5" xfId="66"/>
    <cellStyle name="40% - Accent6" xfId="67"/>
    <cellStyle name="60 % - Accent1" xfId="68"/>
    <cellStyle name="60 % - Accent2" xfId="69"/>
    <cellStyle name="60 % - Accent3" xfId="70"/>
    <cellStyle name="60 % - Accent4" xfId="71"/>
    <cellStyle name="60 % - Accent5" xfId="72"/>
    <cellStyle name="60 % - Accent6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Accent1" xfId="80"/>
    <cellStyle name="Accent1 - 20 %" xfId="81"/>
    <cellStyle name="Accent1 - 40 %" xfId="82"/>
    <cellStyle name="Accent1 - 60 %" xfId="83"/>
    <cellStyle name="Accent1_Classeur MEEDDAT BLF (2)" xfId="84"/>
    <cellStyle name="Accent2" xfId="85"/>
    <cellStyle name="Accent2 - 20 %" xfId="86"/>
    <cellStyle name="Accent2 - 40 %" xfId="87"/>
    <cellStyle name="Accent2 - 60 %" xfId="88"/>
    <cellStyle name="Accent2_Classeur MEEDDAT BLF (2)" xfId="89"/>
    <cellStyle name="Accent3" xfId="90"/>
    <cellStyle name="Accent3 - 20 %" xfId="91"/>
    <cellStyle name="Accent3 - 40 %" xfId="92"/>
    <cellStyle name="Accent3 - 60 %" xfId="93"/>
    <cellStyle name="Accent3_Classeur MEEDDAT BLF (2)" xfId="94"/>
    <cellStyle name="Accent4" xfId="95"/>
    <cellStyle name="Accent4 - 20 %" xfId="96"/>
    <cellStyle name="Accent4 - 40 %" xfId="97"/>
    <cellStyle name="Accent4 - 60 %" xfId="98"/>
    <cellStyle name="Accent4_Classeur MEEDDAT BLF (2)" xfId="99"/>
    <cellStyle name="Accent5" xfId="100"/>
    <cellStyle name="Accent5 - 20 %" xfId="101"/>
    <cellStyle name="Accent5 - 40 %" xfId="102"/>
    <cellStyle name="Accent5 - 60 %" xfId="103"/>
    <cellStyle name="Accent5_Classeur MEEDDAT BLF (2)" xfId="104"/>
    <cellStyle name="Accent6" xfId="105"/>
    <cellStyle name="Accent6 - 20 %" xfId="106"/>
    <cellStyle name="Accent6 - 40 %" xfId="107"/>
    <cellStyle name="Accent6 - 60 %" xfId="108"/>
    <cellStyle name="Accent6_Classeur MEEDDAT BLF (2)" xfId="109"/>
    <cellStyle name="Avertissement" xfId="110"/>
    <cellStyle name="Bad" xfId="111"/>
    <cellStyle name="Calcul" xfId="112"/>
    <cellStyle name="Calculation" xfId="113"/>
    <cellStyle name="Cellule liée" xfId="114"/>
    <cellStyle name="Chap" xfId="115"/>
    <cellStyle name="Check Cell" xfId="116"/>
    <cellStyle name="colonne" xfId="117"/>
    <cellStyle name="Commentaire" xfId="118"/>
    <cellStyle name="Date" xfId="119"/>
    <cellStyle name="Emphase 1" xfId="120"/>
    <cellStyle name="Emphase 2" xfId="121"/>
    <cellStyle name="Emphase 3" xfId="122"/>
    <cellStyle name="EncTitre" xfId="123"/>
    <cellStyle name="Entrée" xfId="124"/>
    <cellStyle name="Euro" xfId="125"/>
    <cellStyle name="Euro 1" xfId="126"/>
    <cellStyle name="Euro 2" xfId="127"/>
    <cellStyle name="Euro 3" xfId="128"/>
    <cellStyle name="Euro 4" xfId="129"/>
    <cellStyle name="Euro 5" xfId="130"/>
    <cellStyle name="Euro 6" xfId="131"/>
    <cellStyle name="Euro_0705XX_RETP_2007_DM1_BOP_v3" xfId="132"/>
    <cellStyle name="EVAL" xfId="133"/>
    <cellStyle name="Excel.Chart" xfId="134"/>
    <cellStyle name="Explanatory Text" xfId="135"/>
    <cellStyle name="Financier0" xfId="136"/>
    <cellStyle name="Formule Interne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Insatisfaisant" xfId="144"/>
    <cellStyle name="Liaison Externe" xfId="145"/>
    <cellStyle name="Hyperlink" xfId="146"/>
    <cellStyle name="Followed Hyperlink" xfId="147"/>
    <cellStyle name="Linked Cell" xfId="148"/>
    <cellStyle name="Comma" xfId="149"/>
    <cellStyle name="Comma [0]" xfId="150"/>
    <cellStyle name="Milliers 2" xfId="151"/>
    <cellStyle name="Milliers(1)" xfId="152"/>
    <cellStyle name="Milliers(2)" xfId="153"/>
    <cellStyle name="Millions [1]" xfId="154"/>
    <cellStyle name="Currency" xfId="155"/>
    <cellStyle name="Currency [0]" xfId="156"/>
    <cellStyle name="Motif" xfId="157"/>
    <cellStyle name="motif1" xfId="158"/>
    <cellStyle name="NEGATIF" xfId="159"/>
    <cellStyle name="Neutral" xfId="160"/>
    <cellStyle name="Neutre" xfId="161"/>
    <cellStyle name="Normal 2" xfId="162"/>
    <cellStyle name="Normale" xfId="163"/>
    <cellStyle name="Note" xfId="164"/>
    <cellStyle name="_x0000__x0002_nt_x0000__x0002_ie_x0000__x0002_de_x0000__x0002_ b_x0000__x0002_ch_x0000__x0002_d _x0000__x0002_re_x0000__x0002_ k_x0000__x0002_we_x0000__x0002_d_x0003__x0000__x0002_d_x000E__x0000__x0002_ _x0008__x0000__x0002__x000E_ _x0000__x0002_ ‡_x0000__x0002_i`_x0000__x0003_N_x0013_e_x0000__x0003_'|'_x0000__x0002_ve_x0000__x0002_le_x0000__x0002_s _x0000__x0002_i%_x0000__x0005_größe_x0000__x0002_ a_x0000__x0002_he_x0000__x0002_on_x0000__x0002_rt_x0000__x0002_at_x0000__x0002_e" xfId="165"/>
    <cellStyle name="OBI" xfId="166"/>
    <cellStyle name="Option" xfId="167"/>
    <cellStyle name="Output" xfId="168"/>
    <cellStyle name="Par dŽfaut" xfId="169"/>
    <cellStyle name="Pilote de données - Catégorie" xfId="170"/>
    <cellStyle name="Pilote de données - Catégorie 1" xfId="171"/>
    <cellStyle name="Pilote de données - Catégorie 2" xfId="172"/>
    <cellStyle name="Pilote de données - Catégorie 3" xfId="173"/>
    <cellStyle name="Pilote de données - Champ" xfId="174"/>
    <cellStyle name="Pilote de données - Champ 1" xfId="175"/>
    <cellStyle name="Pilote de données - Champ_Dossier arbitrage T2-emplois_MEEDDM4" xfId="176"/>
    <cellStyle name="Pilote de données - Coin" xfId="177"/>
    <cellStyle name="Pilote de données - Coin 1" xfId="178"/>
    <cellStyle name="Pilote de données - Coin_Dossier arbitrage T2-emplois_MEEDDM4" xfId="179"/>
    <cellStyle name="Pilote de données - Résultat" xfId="180"/>
    <cellStyle name="Pilote de données - Résultat 1" xfId="181"/>
    <cellStyle name="Pilote de données - Résultat_Dossier arbitrage T2-emplois_MEEDDM4" xfId="182"/>
    <cellStyle name="Pilote de données - Titre" xfId="183"/>
    <cellStyle name="Pilote de données - Titre 1" xfId="184"/>
    <cellStyle name="Pilote de données - Titre_Dossier arbitrage T2-emplois_MEEDDM4" xfId="185"/>
    <cellStyle name="Pilote de données - Valeur" xfId="186"/>
    <cellStyle name="Pilote de données - Valeur 1" xfId="187"/>
    <cellStyle name="Pilote de données - Valeur 2" xfId="188"/>
    <cellStyle name="Pourcent(2)" xfId="189"/>
    <cellStyle name="Pourcent0" xfId="190"/>
    <cellStyle name="Pourcent1" xfId="191"/>
    <cellStyle name="Pourcent2" xfId="192"/>
    <cellStyle name="Percent" xfId="193"/>
    <cellStyle name="Pourcentage 2" xfId="194"/>
    <cellStyle name="Price" xfId="195"/>
    <cellStyle name="PSChar" xfId="196"/>
    <cellStyle name="PSDate" xfId="197"/>
    <cellStyle name="PSHeading" xfId="198"/>
    <cellStyle name="PSInt" xfId="199"/>
    <cellStyle name="PSSpacer" xfId="200"/>
    <cellStyle name="rmlegd" xfId="201"/>
    <cellStyle name="Rouge" xfId="202"/>
    <cellStyle name="Satisfaisant" xfId="203"/>
    <cellStyle name="Sortie" xfId="204"/>
    <cellStyle name="Style 1" xfId="205"/>
    <cellStyle name="Suf OBI" xfId="206"/>
    <cellStyle name="Texte explicatif" xfId="207"/>
    <cellStyle name="Title" xfId="208"/>
    <cellStyle name="Titre" xfId="209"/>
    <cellStyle name="Titre 1" xfId="210"/>
    <cellStyle name="Titre de la feuille" xfId="211"/>
    <cellStyle name="Titre 1" xfId="212"/>
    <cellStyle name="Titre 2" xfId="213"/>
    <cellStyle name="Titre 3" xfId="214"/>
    <cellStyle name="Titre 4" xfId="215"/>
    <cellStyle name="Titre_2008-06-18 - FRR" xfId="216"/>
    <cellStyle name="Titre10" xfId="217"/>
    <cellStyle name="Titre11" xfId="218"/>
    <cellStyle name="Titre12" xfId="219"/>
    <cellStyle name="Titre16" xfId="220"/>
    <cellStyle name="Total" xfId="221"/>
    <cellStyle name="Vérification" xfId="222"/>
    <cellStyle name="Warning Text" xfId="2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AAD9"/>
      <rgbColor rgb="00FF6600"/>
      <rgbColor rgb="00CD89BE"/>
      <rgbColor rgb="00FF00FF"/>
      <rgbColor rgb="00EFC675"/>
      <rgbColor rgb="00800000"/>
      <rgbColor rgb="00334F8D"/>
      <rgbColor rgb="00993300"/>
      <rgbColor rgb="007E0054"/>
      <rgbColor rgb="0099CC00"/>
      <rgbColor rgb="00C38A17"/>
      <rgbColor rgb="00C0C0C0"/>
      <rgbColor rgb="00808080"/>
      <rgbColor rgb="002A6A1D"/>
      <rgbColor rgb="00429A3D"/>
      <rgbColor rgb="007E0054"/>
      <rgbColor rgb="00933E81"/>
      <rgbColor rgb="00597AC3"/>
      <rgbColor rgb="0095AAD9"/>
      <rgbColor rgb="009A6D12"/>
      <rgbColor rgb="00E7AC33"/>
      <rgbColor rgb="002A6A1D"/>
      <rgbColor rgb="00429A3D"/>
      <rgbColor rgb="007E0054"/>
      <rgbColor rgb="00933E81"/>
      <rgbColor rgb="00597AC3"/>
      <rgbColor rgb="0095AAD9"/>
      <rgbColor rgb="009A6D12"/>
      <rgbColor rgb="00E7AC33"/>
      <rgbColor rgb="00FFCC00"/>
      <rgbColor rgb="00F7E2B7"/>
      <rgbColor rgb="00D8DFF0"/>
      <rgbColor rgb="00EACEE4"/>
      <rgbColor rgb="00FFCC99"/>
      <rgbColor rgb="00FF99CC"/>
      <rgbColor rgb="00FFFF99"/>
      <rgbColor rgb="00CDEBCB"/>
      <rgbColor rgb="00FF9900"/>
      <rgbColor rgb="00E7AC33"/>
      <rgbColor rgb="00933E81"/>
      <rgbColor rgb="0082CC7E"/>
      <rgbColor rgb="00429A3D"/>
      <rgbColor rgb="002A6A1D"/>
      <rgbColor rgb="00808000"/>
      <rgbColor rgb="00969696"/>
      <rgbColor rgb="009A6D12"/>
      <rgbColor rgb="00597AC3"/>
      <rgbColor rgb="0020325A"/>
      <rgbColor rgb="005C003D"/>
      <rgbColor rgb="001D4715"/>
      <rgbColor rgb="00FFFF00"/>
      <rgbColor rgb="003333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externalLink" Target="externalLinks/externalLink50.xml" /><Relationship Id="rId60" Type="http://schemas.openxmlformats.org/officeDocument/2006/relationships/externalLink" Target="externalLinks/externalLink51.xml" /><Relationship Id="rId61" Type="http://schemas.openxmlformats.org/officeDocument/2006/relationships/externalLink" Target="externalLinks/externalLink52.xml" /><Relationship Id="rId62" Type="http://schemas.openxmlformats.org/officeDocument/2006/relationships/externalLink" Target="externalLinks/externalLink53.xml" /><Relationship Id="rId63" Type="http://schemas.openxmlformats.org/officeDocument/2006/relationships/externalLink" Target="externalLinks/externalLink54.xml" /><Relationship Id="rId64" Type="http://schemas.openxmlformats.org/officeDocument/2006/relationships/externalLink" Target="externalLinks/externalLink55.xml" /><Relationship Id="rId65" Type="http://schemas.openxmlformats.org/officeDocument/2006/relationships/externalLink" Target="externalLinks/externalLink56.xml" /><Relationship Id="rId66" Type="http://schemas.openxmlformats.org/officeDocument/2006/relationships/externalLink" Target="externalLinks/externalLink57.xml" /><Relationship Id="rId67" Type="http://schemas.openxmlformats.org/officeDocument/2006/relationships/externalLink" Target="externalLinks/externalLink58.xml" /><Relationship Id="rId68" Type="http://schemas.openxmlformats.org/officeDocument/2006/relationships/externalLink" Target="externalLinks/externalLink59.xml" /><Relationship Id="rId69" Type="http://schemas.openxmlformats.org/officeDocument/2006/relationships/externalLink" Target="externalLinks/externalLink60.xml" /><Relationship Id="rId70" Type="http://schemas.openxmlformats.org/officeDocument/2006/relationships/externalLink" Target="externalLinks/externalLink61.xml" /><Relationship Id="rId71" Type="http://schemas.openxmlformats.org/officeDocument/2006/relationships/externalLink" Target="externalLinks/externalLink62.xml" /><Relationship Id="rId72" Type="http://schemas.openxmlformats.org/officeDocument/2006/relationships/externalLink" Target="externalLinks/externalLink63.xml" /><Relationship Id="rId73" Type="http://schemas.openxmlformats.org/officeDocument/2006/relationships/externalLink" Target="externalLinks/externalLink64.xml" /><Relationship Id="rId74" Type="http://schemas.openxmlformats.org/officeDocument/2006/relationships/externalLink" Target="externalLinks/externalLink65.xml" /><Relationship Id="rId75" Type="http://schemas.openxmlformats.org/officeDocument/2006/relationships/externalLink" Target="externalLinks/externalLink66.xml" /><Relationship Id="rId76" Type="http://schemas.openxmlformats.org/officeDocument/2006/relationships/externalLink" Target="externalLinks/externalLink67.xml" /><Relationship Id="rId77" Type="http://schemas.openxmlformats.org/officeDocument/2006/relationships/externalLink" Target="externalLinks/externalLink68.xml" /><Relationship Id="rId78" Type="http://schemas.openxmlformats.org/officeDocument/2006/relationships/externalLink" Target="externalLinks/externalLink69.xml" /><Relationship Id="rId79" Type="http://schemas.openxmlformats.org/officeDocument/2006/relationships/externalLink" Target="externalLinks/externalLink70.xml" /><Relationship Id="rId80" Type="http://schemas.openxmlformats.org/officeDocument/2006/relationships/externalLink" Target="externalLinks/externalLink71.xml" /><Relationship Id="rId81" Type="http://schemas.openxmlformats.org/officeDocument/2006/relationships/externalLink" Target="externalLinks/externalLink72.xml" /><Relationship Id="rId82" Type="http://schemas.openxmlformats.org/officeDocument/2006/relationships/externalLink" Target="externalLinks/externalLink73.xml" /><Relationship Id="rId83" Type="http://schemas.openxmlformats.org/officeDocument/2006/relationships/externalLink" Target="externalLinks/externalLink74.xml" /><Relationship Id="rId84" Type="http://schemas.openxmlformats.org/officeDocument/2006/relationships/externalLink" Target="externalLinks/externalLink75.xml" /><Relationship Id="rId85" Type="http://schemas.openxmlformats.org/officeDocument/2006/relationships/externalLink" Target="externalLinks/externalLink76.xml" /><Relationship Id="rId86" Type="http://schemas.openxmlformats.org/officeDocument/2006/relationships/externalLink" Target="externalLinks/externalLink77.xml" /><Relationship Id="rId87" Type="http://schemas.openxmlformats.org/officeDocument/2006/relationships/externalLink" Target="externalLinks/externalLink78.xml" /><Relationship Id="rId88" Type="http://schemas.openxmlformats.org/officeDocument/2006/relationships/externalLink" Target="externalLinks/externalLink79.xml" /><Relationship Id="rId89" Type="http://schemas.openxmlformats.org/officeDocument/2006/relationships/externalLink" Target="externalLinks/externalLink80.xml" /><Relationship Id="rId90" Type="http://schemas.openxmlformats.org/officeDocument/2006/relationships/externalLink" Target="externalLinks/externalLink81.xml" /><Relationship Id="rId91" Type="http://schemas.openxmlformats.org/officeDocument/2006/relationships/externalLink" Target="externalLinks/externalLink82.xml" /><Relationship Id="rId92" Type="http://schemas.openxmlformats.org/officeDocument/2006/relationships/externalLink" Target="externalLinks/externalLink83.xml" /><Relationship Id="rId93" Type="http://schemas.openxmlformats.org/officeDocument/2006/relationships/externalLink" Target="externalLinks/externalLink84.xml" /><Relationship Id="rId94" Type="http://schemas.openxmlformats.org/officeDocument/2006/relationships/externalLink" Target="externalLinks/externalLink85.xml" /><Relationship Id="rId95" Type="http://schemas.openxmlformats.org/officeDocument/2006/relationships/externalLink" Target="externalLinks/externalLink86.xml" /><Relationship Id="rId96" Type="http://schemas.openxmlformats.org/officeDocument/2006/relationships/externalLink" Target="externalLinks/externalLink87.xml" /><Relationship Id="rId97" Type="http://schemas.openxmlformats.org/officeDocument/2006/relationships/externalLink" Target="externalLinks/externalLink88.xml" /><Relationship Id="rId98" Type="http://schemas.openxmlformats.org/officeDocument/2006/relationships/externalLink" Target="externalLinks/externalLink89.xml" /><Relationship Id="rId99" Type="http://schemas.openxmlformats.org/officeDocument/2006/relationships/externalLink" Target="externalLinks/externalLink90.xml" /><Relationship Id="rId100" Type="http://schemas.openxmlformats.org/officeDocument/2006/relationships/externalLink" Target="externalLinks/externalLink91.xml" /><Relationship Id="rId101" Type="http://schemas.openxmlformats.org/officeDocument/2006/relationships/externalLink" Target="externalLinks/externalLink92.xml" /><Relationship Id="rId102" Type="http://schemas.openxmlformats.org/officeDocument/2006/relationships/externalLink" Target="externalLinks/externalLink93.xml" /><Relationship Id="rId103" Type="http://schemas.openxmlformats.org/officeDocument/2006/relationships/externalLink" Target="externalLinks/externalLink94.xml" /><Relationship Id="rId104" Type="http://schemas.openxmlformats.org/officeDocument/2006/relationships/externalLink" Target="externalLinks/externalLink95.xml" /><Relationship Id="rId105" Type="http://schemas.openxmlformats.org/officeDocument/2006/relationships/externalLink" Target="externalLinks/externalLink96.xml" /><Relationship Id="rId106" Type="http://schemas.openxmlformats.org/officeDocument/2006/relationships/externalLink" Target="externalLinks/externalLink97.xml" /><Relationship Id="rId107" Type="http://schemas.openxmlformats.org/officeDocument/2006/relationships/externalLink" Target="externalLinks/externalLink98.xml" /><Relationship Id="rId108" Type="http://schemas.openxmlformats.org/officeDocument/2006/relationships/externalLink" Target="externalLinks/externalLink99.xml" /><Relationship Id="rId109" Type="http://schemas.openxmlformats.org/officeDocument/2006/relationships/externalLink" Target="externalLinks/externalLink100.xml" /><Relationship Id="rId110" Type="http://schemas.openxmlformats.org/officeDocument/2006/relationships/externalLink" Target="externalLinks/externalLink101.xml" /><Relationship Id="rId111" Type="http://schemas.openxmlformats.org/officeDocument/2006/relationships/externalLink" Target="externalLinks/externalLink102.xml" /><Relationship Id="rId112" Type="http://schemas.openxmlformats.org/officeDocument/2006/relationships/externalLink" Target="externalLinks/externalLink103.xml" /><Relationship Id="rId113" Type="http://schemas.openxmlformats.org/officeDocument/2006/relationships/externalLink" Target="externalLinks/externalLink104.xml" /><Relationship Id="rId114" Type="http://schemas.openxmlformats.org/officeDocument/2006/relationships/externalLink" Target="externalLinks/externalLink105.xml" /><Relationship Id="rId115" Type="http://schemas.openxmlformats.org/officeDocument/2006/relationships/externalLink" Target="externalLinks/externalLink106.xml" /><Relationship Id="rId116" Type="http://schemas.openxmlformats.org/officeDocument/2006/relationships/externalLink" Target="externalLinks/externalLink107.xml" /><Relationship Id="rId117" Type="http://schemas.openxmlformats.org/officeDocument/2006/relationships/externalLink" Target="externalLinks/externalLink108.xml" /><Relationship Id="rId118" Type="http://schemas.openxmlformats.org/officeDocument/2006/relationships/externalLink" Target="externalLinks/externalLink109.xml" /><Relationship Id="rId119" Type="http://schemas.openxmlformats.org/officeDocument/2006/relationships/externalLink" Target="externalLinks/externalLink110.xml" /><Relationship Id="rId120" Type="http://schemas.openxmlformats.org/officeDocument/2006/relationships/externalLink" Target="externalLinks/externalLink111.xml" /><Relationship Id="rId121" Type="http://schemas.openxmlformats.org/officeDocument/2006/relationships/externalLink" Target="externalLinks/externalLink112.xml" /><Relationship Id="rId122" Type="http://schemas.openxmlformats.org/officeDocument/2006/relationships/externalLink" Target="externalLinks/externalLink113.xml" /><Relationship Id="rId123" Type="http://schemas.openxmlformats.org/officeDocument/2006/relationships/externalLink" Target="externalLinks/externalLink114.xml" /><Relationship Id="rId124" Type="http://schemas.openxmlformats.org/officeDocument/2006/relationships/externalLink" Target="externalLinks/externalLink115.xml" /><Relationship Id="rId125" Type="http://schemas.openxmlformats.org/officeDocument/2006/relationships/externalLink" Target="externalLinks/externalLink116.xml" /><Relationship Id="rId126" Type="http://schemas.openxmlformats.org/officeDocument/2006/relationships/externalLink" Target="externalLinks/externalLink117.xml" /><Relationship Id="rId127" Type="http://schemas.openxmlformats.org/officeDocument/2006/relationships/externalLink" Target="externalLinks/externalLink118.xml" /><Relationship Id="rId128" Type="http://schemas.openxmlformats.org/officeDocument/2006/relationships/externalLink" Target="externalLinks/externalLink119.xml" /><Relationship Id="rId129" Type="http://schemas.openxmlformats.org/officeDocument/2006/relationships/externalLink" Target="externalLinks/externalLink120.xml" /><Relationship Id="rId130" Type="http://schemas.openxmlformats.org/officeDocument/2006/relationships/externalLink" Target="externalLinks/externalLink121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K\PLF%202010%20-%20S&#233;nat%20-%20Plafonds%20d'emplois%201&#232;re%20d&#233;lib&#233;r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nt01\sdd\MEZZDM\userdir\CSODAC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05\3binf\GUILPIN\Budget\Dossiers%20PLF\2006\Dossier%20PLF\PLF%20MAJ%20ete%202005\Ventilation%20par%20action%20E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05\3binf\WINDOWS\Temporary%20Internet%20Files\Content.IE5\51YWDTJG\PLF_2006%20-%20tableaux%20informatiques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P_DGCP_TITRE2\2007\Conso%20&amp;%20pr&#233;vision_cr&#233;dits_T2\fichiers%20&#224;%20actualiser%20Fabienne%20&amp;%20Christine\Previsions%20titre%202%20globale_d&#233;cembre-07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P_DGCP_SYNTHESE\Synth&#232;se%20TITRE%202\PQM\Fichiers%20pr&#233;pa%201B\Pr&#233;pa-PQM%202007%20V10-270208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CGUIL~1\LOCALS~1\Temp\Rar$DI00.360\Previsions%20titre%202%20globale_04-12-07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8\8BEFIE\Pluriannualit&#233;%202009-2011\Dossier%20d'arbitrage%20MEIE\T2\Arbitrage%20MEIE%20T2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preparationBUDGET\CPP%202006%20-2008\BasePLF2006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VMARLI~1\LOCALS~1\Temp\Rar$DI00.562\flux935%20(2007)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muneration\Prevision_2009%20-%202011\programme%20156\Tendanciel%20avec%201370%20suppressions%20par%20an%20et%20correction%20sch&#233;ma%20d'emplois%20du%209%20avril\Tendanciel%202008-2009-2010-2011%20avec%201370%20suppressions%20par%20an%20sans%20pr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5\Dossier%20papier\Dossier%20MBCPFP\Arbitrage%20MBCPFP%20T2%20V4%20dossier%20papie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ICHIERS\Bureau\2006\Recettes%20non%20fiscales\Pr&#233;vision%20Novembre%202006.11.26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ECHT\MINEFI\2008\Ex&#233;cution%202008\Pr&#233;v%20MBCPFP%20n&#176;%202%20V2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-%20Mission%20synth&#232;se%20budg&#233;taire\13%20-%20PLF%202010\02%20-%20R&#233;unions%20techniques\MEIE\T2\Dossier%20T2%20directions\Circulaire%20budg&#233;taire\tableaux%20T2%20et%20emplois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3%20-%20Mission%20synth&#232;se%20budg&#233;taire\13%20-%20PLF%202010\02%20-%20R&#233;unions%20techniques\MEIE\Circulaire%20budg&#233;taire\tableaux%20T2%20et%20emplois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Budget\SD2\2BPSS\B2A\FP\Budg&#233;taire\PMT\PMT%202009-2011\1er%20tour%20-%20outils%20redress&#233;s\Agriculture%20redress&#233;%20030309%20(2)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Budget\SD2\2BPSS\B2A\FP\Budg&#233;taire\PLF\PLF%202010\Pr&#233;vision%20biannuelle\Prev_biannuelle_4-1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RGPP%20ANF\Synth&#232;ses%20RGPP\RGPP%20-%20Suivi%20retours%20bureaux%20DB%20290708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ynth%20cat&#233;go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provins\Local%20Settings\Temporary%20Internet%20Files\OLK135\2009%20&amp;%20perspectives%20jusquen2011\EXECUTION%20LFI\BOP%20304\transmissions%20directeurs%20et%20cab\tdb%20versement%20nov09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ereix_m\Local%20Settings\Temp\Programmes-Actions-Sous-actions%202005-07-1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5\5BDM\2011\04%20-%20Arbitrage\Etude%20d'option%20&#224;%2031Md&#836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Bureau\2006\Recettes%20non%20fiscales\Pr&#233;vision%20Novembre%202006.11.26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2\2BPSS\B2A\FP\Budg&#233;taire\PLF\PLF%202010\Pr&#233;vision%20biannuelle\Prev_biannuelle_4-1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gouv.fr/RGPP%20ANF\Synth&#232;ses%20RGPP\RGPP%20-%20Suivi%20retours%20bureaux%20DB%202907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WINNT\EXECA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WINNT\STATALV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52024\C\WINNT\EXEC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52024\C\WINNT\STATALV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PMT%202005-2007\logement\PSC%20aides%20personnelle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En%20cours\2008-07-00\2008-07-07%20-%20tableaux%20pour%20seconde%20prev%20exe%20ETAT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1\1BR\Prev%20toutes%20APU\Prev%20ODAC\retours%20bureaux\prev.%20exe.%20juin%2008%20-%20retour%20bureau%20-%20AFIT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Projets\1BLF-Collectif\CR%20r&#233;union%20directeur%204&#232;me%20SD%20PLFR%20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1\1BR\Comptabilite%20nationale\2008-06-12%20-%20comptes%20ODAC\2008-06-11%20-%20AG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cuments%20and%20Settings\RGintz-adc\Bureau\d&#233;pistage%20bug%20budget%2008%20AFIT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1\5D\BEAUGETJ\Prov02\F0\Sf02\CAD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cuments%20and%20Settings\cfournier\Bureau\Bg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efeuvred\2004\divers\SD2004\verif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LefeuvreD\Accords\SS-OD\2004\SS\ahssod04s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B2A\FP\Budg&#233;taire\PLF\PLF%202010\Pr&#233;vision%20biannuelle\Prev_biannuelle_4-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4SD\4BLVT\01%20-%20PROCEDURE%20BUDGETAIRE\01%20-%20Perspectives,%20PMT\PMT%202007-2009\Ville%20et%20logement\Synth&#232;se%20AP%20Dir\Parc%20social%20PMT%202007-200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PLF\PLF2001\PLF99\PERSP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RESSE\LOCALS~1\Temp\JEAN%20NOEL\Excel\Pch2000\Pci\Pre%20spr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08\Phase%20administrative\Conf&#233;rences%20de%20budg&#233;tisation\Circulaire%20et%20note%20int&#233;rieure\nature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RESSE\LOCALS~1\Temp\JEAN%20NOEL\Excel\Pch2000\Pcr\Pc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RESSE\LOCALS~1\Temp\WINDOWS\TEMP\Recrutements%20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RESSE\LOCALS~1\Temp\Consom.%20mens.%20plafon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ERESSE\LOCALS~1\Temp\WINDOWS\TEMP\WINDOWS\BUREAU\PLAN\Plan%20de%20charges%202001\PC%20310192-2000-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UYCK%20Dominique\Local%20Settings\Temporary%20Internet%20Files\OLK47\suivi%20108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CF\2006\SITUATIONS\situation%20des%20cr&#233;dit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calcoen-adc\Local%20Settings\Temporary%20Internet%20Files\OLK441\Plafonds%20LPFP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ILLOT\Local%20Settings\Temporary%20Internet%20Files\OLK9E\Consom.%20mens.%20plafond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ILLOTSA\Bureau\tableau%20de%20bord%20CBCM\Tableau%20de%20bord%20DCB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eus\newBAB\Cha&#238;nes%20de%20montage\Ex&#233;cution\gestion%202005\1%20-%20suivi%20des%20conso\B@B\2005\COMPARATI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5\Budget\SD2\MPAP\Op&#233;rateurs\PLF%202009\14%20-%20Base%20de%20donn&#233;es%20pour%20les%20op&#233;rateurs\PAE%20des%20OPE%20-%20Evolution%202008-2009%20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eus\newBAB\Cha&#238;nes%20de%20montage\Ex&#233;cution\gestion%202005\1%20-%20suivi%20des%20conso\B@B\2005\MVT__&#224;%20travailler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\8%20-%20situation%20miat\2007\12-d&#233;cembre%20au%2029%2002%202008\Classeur4%20-Tous%20programm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B2A\FP\Budg&#233;taire\PMT\PMT%202009-2011\1er%20tour%20-%20outils%20redress&#233;s\Agriculture%20redress&#233;%20030309%20(2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B2A\FP\Budg&#233;taire\PLF\PLF%202010\r&#233;unions%20techniques\tableaux%20circulaire%20r&#233;union%20technique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6\6BSI\MISSION%20SOLIDARITE\15%20Budg&#233;tisation%202011-2013\Budg&#233;tisation%20PLF%202011-%202013\Conf%20budg&#233;tisation\MSIEC+%20Daubresse\Tableaux%20synth&#232;se\Rappel%20PMT\Classeurs%20PMT%202011-2013%20P17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IFFU\BURSTAT\BENEF\200112\fascicule\couverture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nnees_partagees\Projets\FILEAS\BENEF\200306\fascicule\fasBE_0603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IFFU\BURSTAT\chsal\fascicule062001\couverture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2\2BPSS\B2A\FP\Budg&#233;taire\PMT\PMT%202009-2011\1er%20tour%20-%20outils%20redress&#233;s\Agriculture%20redress&#233;%20030309%20(2)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3\3BEPII\1.%20Proc&#233;dure%20budg&#233;taire\PLF%202011\4.%20Conf&#233;rences%20de%20budg&#233;tisation\Mission%20&#201;conomie\Tableaux%20BEPII%20P134-postcon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FG2FWGQF\proj%20par%20imp&#244;t%20sauveg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3\3BEPII\1.%20Proc&#233;dure%20budg&#233;taire\PLF%202011\4.%20Conf&#233;rences%20de%20budg&#233;tisation\Mission%20&#201;conomie\Tableaux%20BEPII%20P223%20postconf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lasseur1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epa2001V1(nvelle%20version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nances11\budget01\maquette%20budget%202001\Prepa2001V1(nvelle%20version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PCOM\Secretariat-SPM\PROGRAMMES\GESTION%202003\credits_annules\PROG_2003_afterGel_img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J%20EUDORA\repartition%20des%20OI%20en%20NB%20et%20NC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Envoi%20aux%20DR%20pour%20DM3\Envoi%20dossier%20complet\Formation%20permanente%20D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Envoi%20aux%20DR%20pour%20DM3\Envoi%20dossier%20complet\Virements%20DM3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obelix\06FC\0Noel\DM\DM-2002\Dm2_2002\DM1_2002\DR06dm1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obelix\06FC\0Noel\DM\DM-2002\DM1_2002\DR06dm1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s\1BPB-1BLF\Pluriannuel_2009_2011\7%20-%20Suivi%20r&#233;partition\Evolution%202008-2009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tif02\NATNOTIF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Notifications%20DM3\Unit&#233;s%20de%20service%202005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hia\M-D%20GCF-Pr&#233;pilab\Prepilab\2003\Attribu&#233;-Notifi&#233;%20par%20DS\maquette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B\Tb2001\difftb0201_020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O\IFRAP_IN2P3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PMENSA\Cdp0501\MARSEILLE_0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nances36\tableau%20de%20bord\mod&#232;le\sbaige120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Documents%20and%20Settings\apepin-adc\Bureau\DGCL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Coll.loc%202006\PLF%202007\Maquette-Jaune-2007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Projets\1BPB-1BLF\Pluriannuel_2009_2011\7%20-%20Suivi%20r&#233;partition\Evolution%202008-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1SD\1BRE\Recettes%20non%20fiscales%20PMT%20PSC\PMT%202008-2010\PMT%202007%20-%20V2%20-%2015%2003%20200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6b_restitutions\SITUATIONS%20HEDBOMADAIRES\SH%202007\SH07%20-%20SEM%201%20&#224;%209\SH07%20-%2005\Ventilation\Ventilation%200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jad&#233;\Ventilation%20SH%20MD%203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jad&#233;\Ventilation%20SH%20MD%203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&#233;e%202010\Triennal%202011-2013\R&#233;partition\WINDOWS\Temporary%20Internet%20Files\OLK20\Ventilation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cartes\partage%20daf%20B2\Philippe%20CARBONI\Fiche%20ANR%20-%20PLF%2007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marie\Bureau\Budget\SD2\2BPSS\B2A\FP\Budg&#233;taire\PLF\PLF%202010\Pr&#233;vision%20biannuelle\Prev_biannuelle_4-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5\alph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\SERM\2008\2-%20Th&#232;mes\22-%20Emplois-Effectifs\222-%20Etudes\2224%20-%20SER\22247%20-%20SERM%202008\222470-Fiches%20type\Premi&#232;re%20actualisation\WINDOWS\Temporary%20Internet%20Files\OLK4284\Socle%20CED%20macro%20gdr%202005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\SERM\2008\WINDOWS\Temporary%20Internet%20Files\OLK4284\Socle%20CED%20macro%20gdr%202005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SD3\3BEN\3BEN\PMT%202011-2013\Mod&#232;le%202%20BPSS%20T2\Outil%202%20BPSS%20recalage%20d&#233;parts%20retrait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1SD\1BRE\Execution\Prev2005\7-Pr&#233;vision%20octobre\prev2005_octobr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T2008\Maquettes%202007%20retir&#233;es%20en%202008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F_Tinland\LOLF%202005%20-%201er%20degr&#233;\Calcul%20BOP%20initial%20et%20modif\BOPA%20modificatif\A%20envoyer%20&#224;%20la%20DESCO\MGEN-liste2005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FFRE%20CRENEAU\AppData\Local\Microsoft\Windows\Temporary%20Internet%20Files\Low\Content.IE5\8J2QZ2AS\Descartes\partage%20daf%20B2\Philippe%20CARBONI\Fiche%20ANR%20-%20PLF%2007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F\PLF%202008\couts%20d'emplois\Co&#251;ts%20moy%20bud%20pr&#233;v%20ex&#233;cution2007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5\Tableaux%20T2%20annexe%20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BEFIE\SS-PMT\R&#233;seaux%20_financiers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ECHT\MINEFI\Pluriannualit&#233;%202009-2011\4.%20Arbitrage\Dossier%20papier\Dossier%20MEIE\Arbitrage%20MEIE%20T2%20V2%20dossier%20papier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P_DGCP_SYNTHESE\Synth&#232;se%20TITRE%202\Consommation%20cr&#233;dits\Gr&#232;ves\gr&#232;ves%20synth&#232;se%202006%202007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ECHT\Envois\LS%20-%20POSITIONS%20MBCPFP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SUIVIdesCREDITS\FONCTIONNEMENT\Ann&#233;e%202003\R&#233;gulation2003%20(et%20reports2002)\CommandeMOUTIE-obligationreport590M&#8364;ex&#233;-10-07-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6SD\B6A\PMT%202006-2008\mod&#232;le%206A\dataJMB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art%2042%20au%2001%20OCT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2LM9MN8D\FondsConcours_tableau7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preparationBUDGET\PLF%202004%20%20--%20PPP\Verts%20budg&#233;taires\bv2004d&#233;pensedepersonnel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preparationBUDGET\PLF%202005\VERT%202005\BV2005-Effectifs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SUIVIdesCREDITS\FONCTIONNEMENT\Ann&#233;e%202005\envelopppes-2005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%20Nathalie\Ex&#233;cution%202005\ProjectionConso2005_101005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UCET-DUGUE\Protocole%20CDE\PBI%20et%20DPG%202006\ExempleDGP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%20Nathalie\Budget%202006\PBI-Pr&#233;paBOPCentral_271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UILPIN\Budget\PLF\2006\Dossier%20PLF\Dossier%20VF\Ventilation%20par%20action%20E1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51YWDTJG\PLF_2006%20-%20tableaux%20informatiq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ois ministères"/>
      <sheetName val="Emplois opérateur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deco"/>
      <sheetName val="Aide"/>
      <sheetName val="CS secteur"/>
      <sheetName val="~Col1"/>
      <sheetName val="~Col2"/>
      <sheetName val="~Col3"/>
      <sheetName val="~Col4"/>
      <sheetName val="Listes"/>
      <sheetName val="Formules"/>
    </sheetNames>
    <sheetDataSet>
      <sheetData sheetId="4">
        <row r="596">
          <cell r="D596">
            <v>27800</v>
          </cell>
        </row>
      </sheetData>
      <sheetData sheetId="5">
        <row r="480">
          <cell r="D480">
            <v>29004</v>
          </cell>
        </row>
      </sheetData>
      <sheetData sheetId="6">
        <row r="480">
          <cell r="D480">
            <v>30395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E-1 bis"/>
    </sheetNames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</sheetNames>
    <sheetDataSet>
      <sheetData sheetId="0">
        <row r="4">
          <cell r="D4">
            <v>2006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PBI BOP locaux revu --18-01-07"/>
      <sheetName val="Cotis actualisées-14-01-08"/>
      <sheetName val="Tabl synth. conso. + graph."/>
      <sheetName val="répartition par cat"/>
      <sheetName val="Tableau actualisé 2007-16-01-08"/>
      <sheetName val="R78 au 28-12-07"/>
      <sheetName val="R77 - DGCP BOP 156 au 28-12-07"/>
      <sheetName val="TCD BOP LOCAUX retrait 16-01-08"/>
      <sheetName val="TCD Cadres loc. G07 au 11-01-08"/>
      <sheetName val="RGF-UO11"/>
      <sheetName val="RGF-UO23-Nov"/>
      <sheetName val="TGE-UO11-Nov"/>
      <sheetName val="R22-Nov"/>
      <sheetName val="Cotisations"/>
      <sheetName val="Constat sur consommation"/>
      <sheetName val="répartition par cat SG"/>
      <sheetName val="Tableau actualisé 2007-22-01-08"/>
      <sheetName val="Cotis actualisées-22-01-08"/>
      <sheetName val="BOP LOCAUX - PCE au 31-12-2007"/>
      <sheetName val="BOP CENTRAL- PCE au 31-12-2007"/>
      <sheetName val="Tout Bop-PCE- au 31-12-2007"/>
      <sheetName val="R77 BOP CENTRAL g07 du 18-01-08"/>
      <sheetName val="R77 BOP MIROIR g07 du 18-01-08"/>
      <sheetName val="R78 BOP MIROIR g07 du 18-01-08"/>
      <sheetName val="R78 BOP CENTRAL g07 du 18-01-08"/>
      <sheetName val="R38-RGF-UO11-Déc"/>
      <sheetName val="R38-RGF-UO11-année2007"/>
      <sheetName val="R38-RGF-UO23-Déc"/>
      <sheetName val="R38-RGF-UO23-année2007"/>
      <sheetName val="R38-TGE-UO11-Déc"/>
      <sheetName val="R38-TGE-UO11-année2007"/>
      <sheetName val="R22-Déc"/>
      <sheetName val="R22année2007"/>
      <sheetName val="TCD-Cotis-Bop Locaux"/>
      <sheetName val="Tabl synth_ conso_ _ graph_"/>
      <sheetName val="Tableau actualisé 2007_22_01_08"/>
      <sheetName val="Tout Bop_PCE_ au 31_12_2007"/>
    </sheetNames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oct2005 GPEEC"/>
      <sheetName val="simulnouvellescotiz dg (2)"/>
      <sheetName val="Données de calcul"/>
      <sheetName val="Valorisation PQM 12-10-07 V1"/>
      <sheetName val="PQM de la DGCP du 12-10-07 V1"/>
      <sheetName val="Valorisation PQM 12-10-07 V2"/>
      <sheetName val="PQM de la DGCP du 12-10-07 V2"/>
      <sheetName val="Envoi 2ème ss Dir -envoi erroné"/>
      <sheetName val="Envoi 2ème ss Dir - V5"/>
      <sheetName val="Valorisation PQM 16-10-07 V4"/>
      <sheetName val="PQM de la DGCP du 16-10-07 V4"/>
      <sheetName val="Flash de direction du 25-10-07"/>
      <sheetName val="Message 2B PQM du 26-02-08"/>
      <sheetName val="PQM 2008 hyp50-50  260208  V10"/>
      <sheetName val="PQM inter intra 2009 à 2011 V10"/>
      <sheetName val="Valoris. 50-50 2008 -260208 V10"/>
      <sheetName val="Valoris. 2009 inter et intra"/>
      <sheetName val="Valoris. 2010 inter et intra"/>
      <sheetName val="Valoris. 2011 inter et intra"/>
      <sheetName val="Valor.sur 2009 2011 intra catég"/>
      <sheetName val="Valorisation Repyr. A A+ 15-02 "/>
      <sheetName val="Synthèse - Repyramidage A et A+"/>
      <sheetName val="Repyramidage du A+ au 15-02-08"/>
      <sheetName val="PQM de la DGCP &quot;A+&quot; du 15-02-08"/>
      <sheetName val="Calcul cotis cat. 22-1B CASactu"/>
      <sheetName val="promo .gain  16-11-07 + CAS act"/>
      <sheetName val="promotion.gain 2A pour V7"/>
      <sheetName val="Calcul cotis cat. 22 par 1B"/>
      <sheetName val="CHIFFRAGE TRANCHE SUPPL PQM "/>
      <sheetName val="Tableau d'avancement"/>
      <sheetName val="PQM DGI 11-10-07 pour mémoire"/>
      <sheetName val="PQM 2008 hyp50_50  260208  V10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DGCP BOP locaux revu --18-01-07"/>
      <sheetName val="Synthèse des moyens 2007"/>
      <sheetName val="Feuil1"/>
      <sheetName val="Tableau actualisé-04-12-07"/>
      <sheetName val="Cotis actualisées-04-12-07"/>
      <sheetName val="india Etranger Locaux par cat."/>
      <sheetName val="india BOP LOCAUX par cat."/>
      <sheetName val="RGF-UO11"/>
      <sheetName val="RGF-UO23-Nov"/>
      <sheetName val="TGE-UO11-Nov"/>
      <sheetName val="R22-Nov"/>
      <sheetName val="Cotisations"/>
      <sheetName val="r77"/>
      <sheetName val="r78 bop central"/>
      <sheetName val="r78 bop miroir"/>
    </sheetNames>
    <sheetDataSet>
      <sheetData sheetId="1">
        <row r="29">
          <cell r="M29" t="str">
            <v>page 2/4</v>
          </cell>
        </row>
        <row r="30">
          <cell r="A30" t="str">
            <v>MINISTERE  207 : Economie, finances et industrie</v>
          </cell>
        </row>
        <row r="31">
          <cell r="B31" t="str">
            <v>Programme 156  :</v>
          </cell>
          <cell r="D31" t="str">
            <v>Gestion fiscale et financière de l'Etat et du secteur public local</v>
          </cell>
        </row>
        <row r="32">
          <cell r="B32" t="str">
            <v>Mission :</v>
          </cell>
          <cell r="D32" t="str">
            <v>Gestion et contrôle des finances publiques</v>
          </cell>
        </row>
        <row r="33">
          <cell r="A33" t="str">
            <v>Affectations des personnels concernés</v>
          </cell>
          <cell r="B33" t="str">
            <v>Ministère</v>
          </cell>
          <cell r="C33" t="str">
            <v>Numéro prog.</v>
          </cell>
          <cell r="D33" t="str">
            <v>BOP</v>
          </cell>
          <cell r="E33" t="str">
            <v>Code Ordonnateur Technique</v>
          </cell>
          <cell r="F33" t="str">
            <v>Code RBOP</v>
          </cell>
          <cell r="G33" t="str">
            <v>Code SGD UO</v>
          </cell>
          <cell r="H33" t="str">
            <v>Action</v>
          </cell>
          <cell r="I33" t="str">
            <v>Sous-Action</v>
          </cell>
          <cell r="J33" t="str">
            <v>Code Administration</v>
          </cell>
          <cell r="K33" t="str">
            <v>Code SG paye</v>
          </cell>
          <cell r="L33" t="str">
            <v>SERVICE GESTIONNAIRE PAYE</v>
          </cell>
          <cell r="M33" t="str">
            <v>COMPTABLE</v>
          </cell>
        </row>
        <row r="34">
          <cell r="A34" t="str">
            <v>Agents de statut central de cat. A+ et A, en activité dans les DRCA</v>
          </cell>
          <cell r="B34">
            <v>207</v>
          </cell>
          <cell r="C34">
            <v>156</v>
          </cell>
          <cell r="D34" t="str">
            <v>156EAC</v>
          </cell>
          <cell r="E34">
            <v>906075</v>
          </cell>
          <cell r="F34" t="str">
            <v>906075EA</v>
          </cell>
          <cell r="G34">
            <v>90607511</v>
          </cell>
          <cell r="I34">
            <v>99</v>
          </cell>
          <cell r="J34" t="str">
            <v>A35075</v>
          </cell>
          <cell r="K34" t="str">
            <v>0026</v>
          </cell>
          <cell r="L34" t="str">
            <v>DPAEP</v>
          </cell>
          <cell r="M34" t="str">
            <v>RGF</v>
          </cell>
        </row>
        <row r="35">
          <cell r="A35" t="str">
            <v>Agents de statut central affectés à la DGCP, à la TGCST et Agents de l'Imprimerie Nationale affectés au Trésor Public</v>
          </cell>
          <cell r="B35">
            <v>207</v>
          </cell>
          <cell r="C35">
            <v>156</v>
          </cell>
          <cell r="D35" t="str">
            <v>156EAC</v>
          </cell>
          <cell r="E35">
            <v>906075</v>
          </cell>
          <cell r="F35" t="str">
            <v>906075EA</v>
          </cell>
          <cell r="G35">
            <v>90607523</v>
          </cell>
          <cell r="I35">
            <v>99</v>
          </cell>
          <cell r="J35" t="str">
            <v>A31075</v>
          </cell>
          <cell r="K35" t="str">
            <v>0026</v>
          </cell>
          <cell r="L35" t="str">
            <v>DPAEP</v>
          </cell>
          <cell r="M35" t="str">
            <v>RGF</v>
          </cell>
        </row>
        <row r="36">
          <cell r="A36" t="str">
            <v>Agents de l'INSEE MAD entrants à la DGCP avec DELEGATION DE GESTION</v>
          </cell>
          <cell r="B36">
            <v>207</v>
          </cell>
          <cell r="C36">
            <v>156</v>
          </cell>
          <cell r="D36" t="str">
            <v>156EAC</v>
          </cell>
          <cell r="E36">
            <v>906075</v>
          </cell>
          <cell r="F36" t="str">
            <v>906075EA</v>
          </cell>
          <cell r="G36">
            <v>90607511</v>
          </cell>
          <cell r="I36">
            <v>99</v>
          </cell>
          <cell r="J36" t="str">
            <v>Z23075</v>
          </cell>
          <cell r="K36" t="str">
            <v>6001 provisoire</v>
          </cell>
          <cell r="L36" t="str">
            <v>INSEE</v>
          </cell>
          <cell r="M36" t="str">
            <v>RGF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annexe 1 en CP en €"/>
      <sheetName val="annexe 1  en AE en €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Aide"/>
      <sheetName val="guide2006"/>
      <sheetName val="Menu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DroitPub"/>
      <sheetName val="DroitPrive"/>
      <sheetName val="Tris"/>
      <sheetName val="listes"/>
      <sheetName val="dgcp"/>
    </sheetNames>
    <sheetDataSet>
      <sheetData sheetId="18">
        <row r="2">
          <cell r="F2" t="str">
            <v>CFA</v>
          </cell>
        </row>
        <row r="3">
          <cell r="F3" t="str">
            <v>CLD</v>
          </cell>
        </row>
        <row r="4">
          <cell r="B4" t="str">
            <v>Directeur Général</v>
          </cell>
          <cell r="F4" t="str">
            <v>CONGE DE FORMATION</v>
          </cell>
        </row>
        <row r="5">
          <cell r="B5" t="str">
            <v>Chef de Service</v>
          </cell>
          <cell r="F5" t="str">
            <v>CONGE PARENTAL</v>
          </cell>
        </row>
        <row r="6">
          <cell r="B6" t="str">
            <v>Directeur de Projet</v>
          </cell>
          <cell r="F6" t="str">
            <v>DECES</v>
          </cell>
        </row>
        <row r="7">
          <cell r="B7" t="str">
            <v>Sous-Directeur</v>
          </cell>
          <cell r="F7" t="str">
            <v>DEMISSION-RADIATION-REVOCATION</v>
          </cell>
        </row>
        <row r="8">
          <cell r="B8" t="str">
            <v>Administrateur Civil Hors Classe</v>
          </cell>
          <cell r="F8" t="str">
            <v>DETACHEMENT</v>
          </cell>
        </row>
        <row r="9">
          <cell r="B9" t="str">
            <v>Administrateur Civil</v>
          </cell>
          <cell r="F9" t="str">
            <v>DISPONIBILITE</v>
          </cell>
        </row>
        <row r="10">
          <cell r="B10" t="str">
            <v>Ingénieur Général des Télécommunications</v>
          </cell>
          <cell r="F10" t="str">
            <v>FIN DE CONTRAT</v>
          </cell>
        </row>
        <row r="11">
          <cell r="B11" t="str">
            <v>Ingénieur en Chef des Télécommunications</v>
          </cell>
          <cell r="F11" t="str">
            <v>MUTATION</v>
          </cell>
        </row>
        <row r="12">
          <cell r="B12" t="str">
            <v>Ingénieur des Télécommunications de 2ème Classe</v>
          </cell>
          <cell r="F12" t="str">
            <v>MUTATION HORS METROPOLE ETRANGER</v>
          </cell>
        </row>
        <row r="13">
          <cell r="B13" t="str">
            <v>Ingénieur du GREF</v>
          </cell>
          <cell r="F13" t="str">
            <v>PROMOTION - CONCOURS INTERNE</v>
          </cell>
        </row>
        <row r="14">
          <cell r="B14" t="str">
            <v>Trésorier Principal de 1ère Classe</v>
          </cell>
          <cell r="F14" t="str">
            <v>PROMOTION - FAUX EXTERNES</v>
          </cell>
        </row>
        <row r="15">
          <cell r="B15" t="str">
            <v>Trésorier Principal</v>
          </cell>
          <cell r="F15" t="str">
            <v>PROMOTION - LISTE APTITUDE</v>
          </cell>
        </row>
        <row r="16">
          <cell r="B16" t="str">
            <v>Directeur Divisionnaire des Impôts</v>
          </cell>
          <cell r="F16" t="str">
            <v>RETRAITE</v>
          </cell>
        </row>
        <row r="17">
          <cell r="B17" t="str">
            <v>Contractuel</v>
          </cell>
          <cell r="F17" t="str">
            <v>RETROGRADATION</v>
          </cell>
        </row>
        <row r="18">
          <cell r="B18" t="str">
            <v>Chef de Mission</v>
          </cell>
          <cell r="F18" t="str">
            <v>SUSPENSION DE TRAITEMENT</v>
          </cell>
        </row>
        <row r="19">
          <cell r="B19" t="str">
            <v>Attaché Principal de 1ère Classe</v>
          </cell>
          <cell r="F19" t="str">
            <v>VARIATION TEMPS PARTIEL</v>
          </cell>
        </row>
        <row r="20">
          <cell r="B20" t="str">
            <v>Attaché Principal de 2ème Classe</v>
          </cell>
        </row>
        <row r="21">
          <cell r="B21" t="str">
            <v>Attaché</v>
          </cell>
          <cell r="F21">
            <v>100</v>
          </cell>
        </row>
        <row r="22">
          <cell r="B22" t="str">
            <v>Inspecteur du Trésor Public</v>
          </cell>
          <cell r="F22">
            <v>90</v>
          </cell>
        </row>
        <row r="23">
          <cell r="B23" t="str">
            <v>Attaché INSEE</v>
          </cell>
          <cell r="F23">
            <v>80</v>
          </cell>
        </row>
        <row r="24">
          <cell r="B24" t="str">
            <v>Secrétaire Administratif de Classe exceptionnelle</v>
          </cell>
          <cell r="F24">
            <v>70</v>
          </cell>
        </row>
        <row r="25">
          <cell r="B25" t="str">
            <v>Secrétaire Administratif de Classe supérieure</v>
          </cell>
          <cell r="F25">
            <v>60</v>
          </cell>
        </row>
        <row r="26">
          <cell r="B26" t="str">
            <v>Secrétaire Administratif de classe normale</v>
          </cell>
          <cell r="F26">
            <v>50</v>
          </cell>
        </row>
        <row r="27">
          <cell r="B27" t="str">
            <v>Contrôleur Principal du Trésor Public</v>
          </cell>
          <cell r="F27" t="str">
            <v>CPAAD50</v>
          </cell>
        </row>
        <row r="28">
          <cell r="B28" t="str">
            <v>Contrôleur du Trésor Public de 1ère classe</v>
          </cell>
          <cell r="F28" t="str">
            <v>CPAND80</v>
          </cell>
        </row>
        <row r="29">
          <cell r="A29" t="str">
            <v>Anifom</v>
          </cell>
          <cell r="B29" t="str">
            <v>Contrôleur du Trésor Public de 2ème classe</v>
          </cell>
          <cell r="F29" t="str">
            <v>CPAND60</v>
          </cell>
        </row>
        <row r="30">
          <cell r="A30" t="str">
            <v>Contractuel</v>
          </cell>
          <cell r="B30" t="str">
            <v>Adjoint Administratif Principal de 1ère Classe</v>
          </cell>
          <cell r="F30" t="str">
            <v>CPAND50</v>
          </cell>
        </row>
        <row r="31">
          <cell r="B31" t="str">
            <v>Adjoint Administratif Principal de 2ème Classe</v>
          </cell>
        </row>
        <row r="32">
          <cell r="B32" t="str">
            <v>Adjoint Administratif</v>
          </cell>
        </row>
        <row r="33">
          <cell r="B33" t="str">
            <v>Agent de Constatation princ de 1ère cl des alcools</v>
          </cell>
        </row>
        <row r="34">
          <cell r="B34" t="str">
            <v>Agent de Constatation princ de 2ème cl des alcools</v>
          </cell>
        </row>
        <row r="35">
          <cell r="B35" t="str">
            <v>Inspecteur du Service intérieur du mat 1ère cl</v>
          </cell>
        </row>
        <row r="36">
          <cell r="B36" t="str">
            <v>Inspecteur du Service intérieur du mat 2ème cl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recapitulation"/>
      <sheetName val="2008"/>
      <sheetName val="2008 (2)"/>
      <sheetName val="2009"/>
      <sheetName val="2009 (version ministre)"/>
      <sheetName val="2010"/>
      <sheetName val="2011"/>
      <sheetName val="Assiette CAS"/>
      <sheetName val="GVT +"/>
      <sheetName val="Calcul des emplois "/>
      <sheetName val="Calcul des coûts cas 2008"/>
      <sheetName val="Calcul des coûts cas annuel"/>
      <sheetName val="REALISATION 2007"/>
      <sheetName val="PREVISION INITIALE 2008"/>
      <sheetName val=" chiffrage pqm 2008"/>
      <sheetName val="CAS ATI 2008"/>
      <sheetName val="ajustements divers"/>
      <sheetName val="CALCUL GVT"/>
      <sheetName val="Augmentation valeur point"/>
      <sheetName val="inspecteur 12"/>
      <sheetName val="indemnisation des CeT dgi"/>
      <sheetName val="AUGM VAL POINT (2)"/>
      <sheetName val="détail CAS"/>
      <sheetName val="tableau de bord fin 02-2008"/>
      <sheetName val="parametre"/>
      <sheetName val="Tendanciel 2008-2009-2010-2011 "/>
    </sheetNames>
    <sheetDataSet>
      <sheetData sheetId="12">
        <row r="2">
          <cell r="AJ2">
            <v>0.6469</v>
          </cell>
          <cell r="AQ2">
            <v>0.6969</v>
          </cell>
        </row>
      </sheetData>
      <sheetData sheetId="25">
        <row r="13">
          <cell r="B13">
            <v>54.4113</v>
          </cell>
        </row>
        <row r="14">
          <cell r="B14">
            <v>54.6834</v>
          </cell>
        </row>
        <row r="15">
          <cell r="B15">
            <v>54.8475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Emplois 2008"/>
      <sheetName val="SE ETP-ETPT MBCPFP compromis"/>
      <sheetName val="SE ETP-ETPT MBCPFP"/>
      <sheetName val="Synthèse MBCPFP 1"/>
      <sheetName val="Ecarts VB 2"/>
      <sheetName val="Feuil1"/>
      <sheetName val="ETPT 2007 format 2008"/>
      <sheetName val="SE ETPT-T2"/>
      <sheetName val="SE ETP-ETPT MBCPFP 2"/>
      <sheetName val="SE DB - SG"/>
      <sheetName val="2009 SG"/>
      <sheetName val="2010 SG"/>
      <sheetName val="2011 SG"/>
      <sheetName val="2008 SG"/>
      <sheetName val="2008"/>
      <sheetName val="2009"/>
      <sheetName val="2010"/>
      <sheetName val="2011"/>
      <sheetName val="Schémas d'emplois 2009-2011"/>
      <sheetName val="Pts C + HS"/>
      <sheetName val="gipa_perrene"/>
      <sheetName val="Catégo VB"/>
      <sheetName val="Catégo DB - VB"/>
      <sheetName val="GIPA CB"/>
      <sheetName val="Mesures Woerth"/>
      <sheetName val="CT - 2008"/>
      <sheetName val="DGI-Revalorisation FP Arbitrage"/>
      <sheetName val="DGCP-Revalorisation FP Arbitrag"/>
      <sheetName val="DGDDI-Revalorisation FP Arbitra"/>
      <sheetName val="Ministere_T2_2"/>
      <sheetName val="Ecarts VB"/>
      <sheetName val="Synthèse MBCPFP"/>
      <sheetName val="Exéc outil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Ecarts CB-PMT"/>
      <sheetName val="SE ETP-ETPT MEIE"/>
      <sheetName val="I _ Données de base CB"/>
    </sheetNames>
    <sheetDataSet>
      <sheetData sheetId="26">
        <row r="3">
          <cell r="A3" t="str">
            <v>Ministères</v>
          </cell>
          <cell r="B3" t="str">
            <v>Montant de la prime en €</v>
          </cell>
        </row>
        <row r="4">
          <cell r="A4" t="str">
            <v>Affaires Etrangères</v>
          </cell>
          <cell r="B4">
            <v>5377.950634410496</v>
          </cell>
        </row>
        <row r="5">
          <cell r="A5" t="str">
            <v>Culture</v>
          </cell>
          <cell r="B5">
            <v>58802.32899064158</v>
          </cell>
        </row>
        <row r="6">
          <cell r="A6" t="str">
            <v>Agriculture</v>
          </cell>
          <cell r="B6">
            <v>469032.6984149818</v>
          </cell>
        </row>
        <row r="7">
          <cell r="A7" t="str">
            <v>Education Nationale et Recherche</v>
          </cell>
          <cell r="B7">
            <v>7259967.8220528625</v>
          </cell>
        </row>
        <row r="8">
          <cell r="A8" t="str">
            <v>Economie, Finances et Industrie</v>
          </cell>
          <cell r="B8">
            <v>2615578.3539784094</v>
          </cell>
        </row>
        <row r="9">
          <cell r="A9" t="str">
            <v>Interieur et collectivités territoriales</v>
          </cell>
          <cell r="B9">
            <v>136802.13182106317</v>
          </cell>
        </row>
        <row r="10">
          <cell r="A10" t="str">
            <v>Justice</v>
          </cell>
          <cell r="B10">
            <v>165572.08345058025</v>
          </cell>
        </row>
        <row r="11">
          <cell r="A11" t="str">
            <v>Services du Premier Ministre</v>
          </cell>
          <cell r="B11">
            <v>23392.822726496113</v>
          </cell>
        </row>
        <row r="12">
          <cell r="A12" t="str">
            <v>Equipement</v>
          </cell>
          <cell r="B12">
            <v>33216.07554074901</v>
          </cell>
        </row>
        <row r="13">
          <cell r="A13" t="str">
            <v>Jeunesse et sports</v>
          </cell>
          <cell r="B13">
            <v>27152.957627389802</v>
          </cell>
        </row>
        <row r="14">
          <cell r="A14" t="str">
            <v>Santé et solidarités</v>
          </cell>
          <cell r="B14">
            <v>97474.41730768885</v>
          </cell>
        </row>
        <row r="15">
          <cell r="A15" t="str">
            <v>Emploi, Cohésion Sociale et Logement</v>
          </cell>
          <cell r="B15">
            <v>1504.4089030730465</v>
          </cell>
        </row>
        <row r="16">
          <cell r="A16" t="str">
            <v>Défense et anciens combattants</v>
          </cell>
          <cell r="B16">
            <v>422920.5010855984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cettesNonFiscales"/>
      <sheetName val="Dividendes"/>
    </sheetNames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VB"/>
      <sheetName val="Récap HBC"/>
      <sheetName val="1BE 218"/>
      <sheetName val="1BE 156"/>
      <sheetName val="1BE 221"/>
      <sheetName val="1BE 302"/>
      <sheetName val="1BE 148"/>
      <sheetName val="Chiffres 1BE (M€)"/>
      <sheetName val="Chiffres 1BE"/>
      <sheetName val="SYNTHESE"/>
      <sheetName val="MBCPFP"/>
      <sheetName val="2008 SG"/>
      <sheetName val="rachat CET"/>
      <sheetName val="SMIC"/>
      <sheetName val="Emplois 2006-2007"/>
      <sheetName val="Emplois 2008"/>
      <sheetName val="gipa_pg_2008"/>
      <sheetName val="2008 CBCM"/>
      <sheetName val="Exec 2007 - P 221"/>
      <sheetName val="Exéc 2007 - P 199"/>
      <sheetName val="Exéc 05-2008"/>
      <sheetName val="Exéc 12-2007"/>
      <sheetName val="Execution 156"/>
      <sheetName val="Prévision juin 156"/>
      <sheetName val="graph juin 156"/>
      <sheetName val="données graph juin 156"/>
      <sheetName val="Execution 218"/>
      <sheetName val="Prévision juin 218"/>
      <sheetName val="graph juin 218"/>
      <sheetName val="données graph juin 218"/>
    </sheetNames>
    <sheetDataSet>
      <sheetData sheetId="16">
        <row r="5">
          <cell r="A5" t="str">
            <v>Programme</v>
          </cell>
          <cell r="B5" t="str">
            <v>Effectif concerné</v>
          </cell>
          <cell r="C5" t="str">
            <v>Montant de GIPA en €</v>
          </cell>
        </row>
        <row r="6">
          <cell r="A6" t="str">
            <v>105</v>
          </cell>
          <cell r="B6">
            <v>137</v>
          </cell>
          <cell r="C6">
            <v>82445.1879120002</v>
          </cell>
        </row>
        <row r="7">
          <cell r="A7" t="str">
            <v>107</v>
          </cell>
          <cell r="B7">
            <v>854</v>
          </cell>
          <cell r="C7">
            <v>350034.96892680245</v>
          </cell>
        </row>
        <row r="8">
          <cell r="A8" t="str">
            <v>108</v>
          </cell>
          <cell r="B8">
            <v>2061</v>
          </cell>
          <cell r="C8">
            <v>637031.2870891998</v>
          </cell>
        </row>
        <row r="9">
          <cell r="A9" t="str">
            <v>112</v>
          </cell>
          <cell r="B9">
            <v>13</v>
          </cell>
          <cell r="C9">
            <v>12028.005063200026</v>
          </cell>
        </row>
        <row r="10">
          <cell r="A10" t="str">
            <v>113</v>
          </cell>
          <cell r="B10">
            <v>42</v>
          </cell>
          <cell r="C10">
            <v>28375.811041600035</v>
          </cell>
        </row>
        <row r="11">
          <cell r="A11" t="str">
            <v>122</v>
          </cell>
          <cell r="B11">
            <v>7</v>
          </cell>
          <cell r="C11">
            <v>3178.074095599999</v>
          </cell>
        </row>
        <row r="12">
          <cell r="A12" t="str">
            <v>124</v>
          </cell>
          <cell r="B12">
            <v>895</v>
          </cell>
          <cell r="C12">
            <v>594678.8828788026</v>
          </cell>
        </row>
        <row r="13">
          <cell r="A13" t="str">
            <v>127</v>
          </cell>
          <cell r="B13">
            <v>167</v>
          </cell>
          <cell r="C13">
            <v>140159.03809040016</v>
          </cell>
        </row>
        <row r="14">
          <cell r="A14" t="str">
            <v>128</v>
          </cell>
          <cell r="B14">
            <v>30</v>
          </cell>
          <cell r="C14">
            <v>19201.98694600001</v>
          </cell>
        </row>
        <row r="15">
          <cell r="A15" t="str">
            <v>129</v>
          </cell>
          <cell r="B15">
            <v>151</v>
          </cell>
          <cell r="C15">
            <v>109868.22282400011</v>
          </cell>
        </row>
        <row r="16">
          <cell r="A16" t="str">
            <v>131</v>
          </cell>
          <cell r="B16">
            <v>107</v>
          </cell>
          <cell r="C16">
            <v>93584.59890480009</v>
          </cell>
        </row>
        <row r="17">
          <cell r="A17" t="str">
            <v>134</v>
          </cell>
          <cell r="B17">
            <v>133</v>
          </cell>
          <cell r="C17">
            <v>132786.7364212</v>
          </cell>
        </row>
        <row r="18">
          <cell r="A18" t="str">
            <v>137</v>
          </cell>
          <cell r="B18">
            <v>9</v>
          </cell>
          <cell r="C18">
            <v>5078.871124400004</v>
          </cell>
        </row>
        <row r="19">
          <cell r="A19" t="str">
            <v>138</v>
          </cell>
          <cell r="B19">
            <v>4</v>
          </cell>
          <cell r="C19">
            <v>600.6710344000021</v>
          </cell>
        </row>
        <row r="20">
          <cell r="A20" t="str">
            <v>139</v>
          </cell>
          <cell r="B20">
            <v>4250</v>
          </cell>
          <cell r="C20">
            <v>3577550.4911455703</v>
          </cell>
        </row>
        <row r="21">
          <cell r="A21" t="str">
            <v>140</v>
          </cell>
          <cell r="B21">
            <v>9102</v>
          </cell>
          <cell r="C21">
            <v>6335221.10526655</v>
          </cell>
        </row>
        <row r="22">
          <cell r="A22" t="str">
            <v>141</v>
          </cell>
          <cell r="B22">
            <v>26365</v>
          </cell>
          <cell r="C22">
            <v>26619933.147930227</v>
          </cell>
        </row>
        <row r="23">
          <cell r="A23" t="str">
            <v>142</v>
          </cell>
          <cell r="B23">
            <v>190</v>
          </cell>
          <cell r="C23">
            <v>187900.51939639993</v>
          </cell>
        </row>
        <row r="24">
          <cell r="A24" t="str">
            <v>143</v>
          </cell>
          <cell r="B24">
            <v>480</v>
          </cell>
          <cell r="C24">
            <v>327819.5113004005</v>
          </cell>
        </row>
        <row r="25">
          <cell r="A25" t="str">
            <v>144</v>
          </cell>
          <cell r="B25">
            <v>45</v>
          </cell>
          <cell r="C25">
            <v>24436.401238400034</v>
          </cell>
        </row>
        <row r="26">
          <cell r="A26" t="str">
            <v>146</v>
          </cell>
          <cell r="B26">
            <v>639</v>
          </cell>
          <cell r="C26">
            <v>408235.71194640297</v>
          </cell>
        </row>
        <row r="27">
          <cell r="A27" t="str">
            <v>150</v>
          </cell>
          <cell r="B27">
            <v>10564</v>
          </cell>
          <cell r="C27">
            <v>11881486.575490609</v>
          </cell>
        </row>
        <row r="28">
          <cell r="A28" t="str">
            <v>151</v>
          </cell>
          <cell r="B28">
            <v>50</v>
          </cell>
          <cell r="C28">
            <v>17787.117155600026</v>
          </cell>
        </row>
        <row r="29">
          <cell r="A29" t="str">
            <v>152</v>
          </cell>
          <cell r="B29">
            <v>52</v>
          </cell>
          <cell r="C29">
            <v>16669.850235200036</v>
          </cell>
        </row>
        <row r="30">
          <cell r="A30" t="str">
            <v>154</v>
          </cell>
          <cell r="B30">
            <v>370</v>
          </cell>
          <cell r="C30">
            <v>220296.0669564002</v>
          </cell>
        </row>
        <row r="31">
          <cell r="A31" t="str">
            <v>155</v>
          </cell>
          <cell r="B31">
            <v>637</v>
          </cell>
          <cell r="C31">
            <v>375818.40357520164</v>
          </cell>
        </row>
        <row r="32">
          <cell r="A32" t="str">
            <v>156</v>
          </cell>
          <cell r="B32">
            <v>8119</v>
          </cell>
          <cell r="C32">
            <v>5831621.327502494</v>
          </cell>
        </row>
        <row r="33">
          <cell r="A33" t="str">
            <v>158</v>
          </cell>
          <cell r="B33">
            <v>1</v>
          </cell>
          <cell r="C33">
            <v>1265.2061207999989</v>
          </cell>
        </row>
        <row r="34">
          <cell r="A34" t="str">
            <v>160</v>
          </cell>
          <cell r="B34">
            <v>11</v>
          </cell>
          <cell r="C34">
            <v>7416.993600400014</v>
          </cell>
        </row>
        <row r="35">
          <cell r="A35" t="str">
            <v>161</v>
          </cell>
          <cell r="B35">
            <v>93</v>
          </cell>
          <cell r="C35">
            <v>78372.50339120014</v>
          </cell>
        </row>
        <row r="36">
          <cell r="A36" t="str">
            <v>164</v>
          </cell>
          <cell r="B36">
            <v>228</v>
          </cell>
          <cell r="C36">
            <v>202668.83433360016</v>
          </cell>
        </row>
        <row r="37">
          <cell r="A37" t="str">
            <v>165</v>
          </cell>
          <cell r="B37">
            <v>181</v>
          </cell>
          <cell r="C37">
            <v>206383.4960244004</v>
          </cell>
        </row>
        <row r="38">
          <cell r="A38" t="str">
            <v>166</v>
          </cell>
          <cell r="B38">
            <v>2190</v>
          </cell>
          <cell r="C38">
            <v>2384643.2454172056</v>
          </cell>
        </row>
        <row r="39">
          <cell r="A39" t="str">
            <v>167</v>
          </cell>
          <cell r="B39">
            <v>106</v>
          </cell>
          <cell r="C39">
            <v>36379.662960400055</v>
          </cell>
        </row>
        <row r="40">
          <cell r="A40" t="str">
            <v>169</v>
          </cell>
          <cell r="B40">
            <v>123</v>
          </cell>
          <cell r="C40">
            <v>58302.22448320002</v>
          </cell>
        </row>
        <row r="41">
          <cell r="A41" t="str">
            <v>175</v>
          </cell>
          <cell r="B41">
            <v>231</v>
          </cell>
          <cell r="C41">
            <v>140150.4737048003</v>
          </cell>
        </row>
        <row r="42">
          <cell r="A42" t="str">
            <v>176</v>
          </cell>
          <cell r="B42">
            <v>2921</v>
          </cell>
          <cell r="C42">
            <v>1275372.7339148032</v>
          </cell>
        </row>
        <row r="43">
          <cell r="A43" t="str">
            <v>178</v>
          </cell>
          <cell r="B43">
            <v>1545</v>
          </cell>
          <cell r="C43">
            <v>707432.2062068009</v>
          </cell>
        </row>
        <row r="44">
          <cell r="A44" t="str">
            <v>182</v>
          </cell>
          <cell r="B44">
            <v>305</v>
          </cell>
          <cell r="C44">
            <v>184567.2040507998</v>
          </cell>
        </row>
        <row r="45">
          <cell r="A45" t="str">
            <v>185</v>
          </cell>
          <cell r="B45">
            <v>19</v>
          </cell>
          <cell r="C45">
            <v>14554.625788800013</v>
          </cell>
        </row>
        <row r="46">
          <cell r="A46" t="str">
            <v>186</v>
          </cell>
          <cell r="B46">
            <v>108</v>
          </cell>
          <cell r="C46">
            <v>96566.47095159996</v>
          </cell>
        </row>
        <row r="47">
          <cell r="A47" t="str">
            <v>199</v>
          </cell>
          <cell r="B47">
            <v>1069</v>
          </cell>
          <cell r="C47">
            <v>711599.0223544036</v>
          </cell>
        </row>
        <row r="48">
          <cell r="A48" t="str">
            <v>203</v>
          </cell>
          <cell r="B48">
            <v>12</v>
          </cell>
          <cell r="C48">
            <v>9266.155315200007</v>
          </cell>
        </row>
        <row r="49">
          <cell r="A49" t="str">
            <v>205</v>
          </cell>
          <cell r="B49">
            <v>15</v>
          </cell>
          <cell r="C49">
            <v>11049.803770000013</v>
          </cell>
        </row>
        <row r="50">
          <cell r="A50" t="str">
            <v>206</v>
          </cell>
          <cell r="B50">
            <v>309</v>
          </cell>
          <cell r="C50">
            <v>223725.67649559997</v>
          </cell>
        </row>
        <row r="51">
          <cell r="A51" t="str">
            <v>207</v>
          </cell>
          <cell r="B51">
            <v>20</v>
          </cell>
          <cell r="C51">
            <v>18281.516217600012</v>
          </cell>
        </row>
        <row r="52">
          <cell r="A52" t="str">
            <v>209</v>
          </cell>
          <cell r="B52">
            <v>19</v>
          </cell>
          <cell r="C52">
            <v>10408.456554000006</v>
          </cell>
        </row>
        <row r="53">
          <cell r="A53" t="str">
            <v>210</v>
          </cell>
          <cell r="B53">
            <v>410</v>
          </cell>
          <cell r="C53">
            <v>307253.6699527999</v>
          </cell>
        </row>
        <row r="54">
          <cell r="A54" t="str">
            <v>212</v>
          </cell>
          <cell r="B54">
            <v>393</v>
          </cell>
          <cell r="C54">
            <v>257888.77214879968</v>
          </cell>
        </row>
        <row r="55">
          <cell r="A55" t="str">
            <v>213</v>
          </cell>
          <cell r="B55">
            <v>99</v>
          </cell>
          <cell r="C55">
            <v>87673.9976304001</v>
          </cell>
        </row>
        <row r="56">
          <cell r="A56" t="str">
            <v>214</v>
          </cell>
          <cell r="B56">
            <v>1607</v>
          </cell>
          <cell r="C56">
            <v>1008544.3541760013</v>
          </cell>
        </row>
        <row r="57">
          <cell r="A57" t="str">
            <v>215</v>
          </cell>
          <cell r="B57">
            <v>278</v>
          </cell>
          <cell r="C57">
            <v>229133.5300748005</v>
          </cell>
        </row>
        <row r="58">
          <cell r="A58" t="str">
            <v>216</v>
          </cell>
          <cell r="B58">
            <v>274</v>
          </cell>
          <cell r="C58">
            <v>229637.59772799967</v>
          </cell>
        </row>
        <row r="59">
          <cell r="A59" t="str">
            <v>217</v>
          </cell>
          <cell r="B59">
            <v>4380</v>
          </cell>
          <cell r="C59">
            <v>1869900.1480668474</v>
          </cell>
        </row>
        <row r="60">
          <cell r="A60" t="str">
            <v>218</v>
          </cell>
          <cell r="B60">
            <v>305</v>
          </cell>
          <cell r="C60">
            <v>293996.07261720015</v>
          </cell>
        </row>
        <row r="61">
          <cell r="A61" t="str">
            <v>220</v>
          </cell>
          <cell r="B61">
            <v>442</v>
          </cell>
          <cell r="C61">
            <v>362543.241794001</v>
          </cell>
        </row>
        <row r="62">
          <cell r="A62" t="str">
            <v>221</v>
          </cell>
          <cell r="B62">
            <v>39</v>
          </cell>
          <cell r="C62">
            <v>35719.23012760004</v>
          </cell>
        </row>
        <row r="63">
          <cell r="A63" t="str">
            <v>223</v>
          </cell>
          <cell r="B63">
            <v>18</v>
          </cell>
          <cell r="C63">
            <v>10415.385059200016</v>
          </cell>
        </row>
        <row r="64">
          <cell r="A64" t="str">
            <v>224</v>
          </cell>
          <cell r="B64">
            <v>527</v>
          </cell>
          <cell r="C64">
            <v>463833.62882600003</v>
          </cell>
        </row>
        <row r="65">
          <cell r="A65" t="str">
            <v>225</v>
          </cell>
          <cell r="B65">
            <v>11</v>
          </cell>
          <cell r="C65">
            <v>7849.892728800003</v>
          </cell>
        </row>
        <row r="66">
          <cell r="A66" t="str">
            <v>226</v>
          </cell>
          <cell r="B66">
            <v>29</v>
          </cell>
          <cell r="C66">
            <v>21164.346715200034</v>
          </cell>
        </row>
        <row r="67">
          <cell r="A67" t="str">
            <v>230</v>
          </cell>
          <cell r="B67">
            <v>1891</v>
          </cell>
          <cell r="C67">
            <v>933783.0825055789</v>
          </cell>
        </row>
        <row r="68">
          <cell r="A68" t="str">
            <v>231</v>
          </cell>
          <cell r="B68">
            <v>129</v>
          </cell>
          <cell r="C68">
            <v>91212.47112880005</v>
          </cell>
        </row>
        <row r="69">
          <cell r="A69" t="str">
            <v>232</v>
          </cell>
          <cell r="B69">
            <v>267</v>
          </cell>
          <cell r="C69">
            <v>159008.98274800007</v>
          </cell>
        </row>
        <row r="70">
          <cell r="A70" t="str">
            <v>611</v>
          </cell>
          <cell r="B70">
            <v>4</v>
          </cell>
          <cell r="C70">
            <v>1732.032864799999</v>
          </cell>
        </row>
        <row r="71">
          <cell r="A71" t="str">
            <v>612</v>
          </cell>
          <cell r="B71">
            <v>117</v>
          </cell>
          <cell r="C71">
            <v>53782.058882000085</v>
          </cell>
        </row>
        <row r="72">
          <cell r="A72" t="str">
            <v>613</v>
          </cell>
          <cell r="B72">
            <v>19</v>
          </cell>
          <cell r="C72">
            <v>8970.654093600006</v>
          </cell>
        </row>
        <row r="73">
          <cell r="A73" t="str">
            <v>614</v>
          </cell>
          <cell r="B73">
            <v>10</v>
          </cell>
          <cell r="C73">
            <v>7339.530161600004</v>
          </cell>
        </row>
        <row r="74">
          <cell r="A74" t="str">
            <v>622</v>
          </cell>
          <cell r="B74">
            <v>18</v>
          </cell>
          <cell r="C74">
            <v>14590.61802800002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Suivi retours bureaux"/>
    </sheetNames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synth retour catégo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caf+msa bén dépenses"/>
      <sheetName val="conso men RSA caf &amp;  dep "/>
      <sheetName val="Feuil1"/>
      <sheetName val="Feuil2"/>
      <sheetName val="Feuil3"/>
    </sheetNames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MPASA compacté"/>
      <sheetName val="TCD (2)"/>
      <sheetName val="TCD"/>
      <sheetName val="MPASA avec Cat"/>
      <sheetName val="P144"/>
      <sheetName val="P178"/>
      <sheetName val="146"/>
      <sheetName val="P212"/>
      <sheetName val="P152"/>
      <sheetName val="P167"/>
      <sheetName val="P169"/>
      <sheetName val="P158"/>
      <sheetName val="P191"/>
    </sheetNames>
    <sheetDataSet>
      <sheetData sheetId="3">
        <row r="1">
          <cell r="A1" t="str">
            <v>Programme - Numéro</v>
          </cell>
          <cell r="B1" t="str">
            <v>Programme - Libellé</v>
          </cell>
          <cell r="C1" t="str">
            <v>Action - Numéro</v>
          </cell>
          <cell r="D1" t="str">
            <v>Action - Libellé</v>
          </cell>
          <cell r="E1" t="str">
            <v>Sous-action - Numéro</v>
          </cell>
          <cell r="F1" t="str">
            <v>Sous-action - Libellé</v>
          </cell>
          <cell r="G1" t="str">
            <v>Catégorie</v>
          </cell>
          <cell r="H1" t="str">
            <v>paye</v>
          </cell>
          <cell r="I1" t="str">
            <v>modifications demandées par GOUV</v>
          </cell>
          <cell r="J1">
            <v>21</v>
          </cell>
          <cell r="K1">
            <v>22</v>
          </cell>
          <cell r="L1">
            <v>23</v>
          </cell>
          <cell r="M1">
            <v>31</v>
          </cell>
          <cell r="N1">
            <v>32</v>
          </cell>
          <cell r="O1">
            <v>51</v>
          </cell>
          <cell r="P1">
            <v>52</v>
          </cell>
          <cell r="Q1">
            <v>61</v>
          </cell>
          <cell r="R1">
            <v>62</v>
          </cell>
          <cell r="S1">
            <v>63</v>
          </cell>
          <cell r="T1">
            <v>64</v>
          </cell>
          <cell r="U1">
            <v>65</v>
          </cell>
        </row>
        <row r="2">
          <cell r="J2">
            <v>159</v>
          </cell>
          <cell r="K2">
            <v>85</v>
          </cell>
          <cell r="L2">
            <v>34</v>
          </cell>
          <cell r="M2">
            <v>309</v>
          </cell>
          <cell r="N2">
            <v>12</v>
          </cell>
          <cell r="O2">
            <v>132</v>
          </cell>
          <cell r="P2">
            <v>17</v>
          </cell>
          <cell r="Q2">
            <v>38</v>
          </cell>
          <cell r="R2">
            <v>32</v>
          </cell>
          <cell r="S2">
            <v>20</v>
          </cell>
          <cell r="T2">
            <v>19</v>
          </cell>
          <cell r="U2">
            <v>1</v>
          </cell>
        </row>
        <row r="3">
          <cell r="A3">
            <v>144</v>
          </cell>
          <cell r="B3" t="str">
            <v>Environnement et prospective de la politique de défense</v>
          </cell>
          <cell r="C3">
            <v>1</v>
          </cell>
          <cell r="D3" t="str">
            <v>Analyse stratégique</v>
          </cell>
          <cell r="E3">
            <v>10</v>
          </cell>
          <cell r="G3" t="str">
            <v>21 - 22 - 23 - 31 - 32</v>
          </cell>
          <cell r="H3" t="str">
            <v>PC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A4">
            <v>144</v>
          </cell>
          <cell r="B4" t="str">
            <v>Environnement et prospective de la politique de défense</v>
          </cell>
          <cell r="C4">
            <v>2</v>
          </cell>
          <cell r="D4" t="str">
            <v>Prospective des systèmes de force</v>
          </cell>
          <cell r="E4">
            <v>20</v>
          </cell>
          <cell r="G4" t="str">
            <v>21 - 22 -23- 31 - 32 - 51 - 52 - 62</v>
          </cell>
          <cell r="H4" t="str">
            <v>PC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</row>
        <row r="5">
          <cell r="A5">
            <v>144</v>
          </cell>
          <cell r="B5" t="str">
            <v>Environnement et prospective de la politique de défense</v>
          </cell>
          <cell r="C5">
            <v>3</v>
          </cell>
          <cell r="D5" t="str">
            <v>Recherche et exploitation du renseignement intéressant la sécurité de la France</v>
          </cell>
          <cell r="E5">
            <v>31</v>
          </cell>
          <cell r="F5" t="str">
            <v>Renseignement extérieur</v>
          </cell>
          <cell r="G5" t="str">
            <v>21  - 22 - 23 - 31 - 51 - 52</v>
          </cell>
          <cell r="H5" t="str">
            <v>PC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>
            <v>144</v>
          </cell>
          <cell r="B6" t="str">
            <v>Environnement et prospective de la politique de défense</v>
          </cell>
          <cell r="C6">
            <v>3</v>
          </cell>
          <cell r="D6" t="str">
            <v>Recherche et exploitation du renseignement intéressant la sécurité de la France</v>
          </cell>
          <cell r="E6">
            <v>32</v>
          </cell>
          <cell r="F6" t="str">
            <v>Renseignement de sécurité de défense</v>
          </cell>
          <cell r="G6" t="str">
            <v>21  - 22 - 23 - 31 - 51 - 52</v>
          </cell>
          <cell r="H6" t="str">
            <v>PC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1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144</v>
          </cell>
          <cell r="B7" t="str">
            <v>Environnement et prospective de la politique de défense</v>
          </cell>
          <cell r="C7">
            <v>4</v>
          </cell>
          <cell r="D7" t="str">
            <v>Maintien des capactités technologiques et industrielles</v>
          </cell>
          <cell r="E7">
            <v>41</v>
          </cell>
          <cell r="F7" t="str">
            <v>Etudes amont espace</v>
          </cell>
          <cell r="G7" t="str">
            <v>21 - 22 - 23 - 31 - 32 - 52</v>
          </cell>
          <cell r="H7" t="str">
            <v>PC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>
            <v>144</v>
          </cell>
          <cell r="B8" t="str">
            <v>Environnement et prospective de la politique de défense</v>
          </cell>
          <cell r="C8">
            <v>4</v>
          </cell>
          <cell r="D8" t="str">
            <v>Maintien des capactités technologiques et industrielles</v>
          </cell>
          <cell r="E8">
            <v>42</v>
          </cell>
          <cell r="F8" t="str">
            <v>Etudes amont nucléaire</v>
          </cell>
          <cell r="G8" t="str">
            <v>21 - 22 - 23 - 31 - 32 -52</v>
          </cell>
          <cell r="H8" t="str">
            <v>PC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144</v>
          </cell>
          <cell r="B9" t="str">
            <v>Environnement et prospective de la politique de défense</v>
          </cell>
          <cell r="C9">
            <v>4</v>
          </cell>
          <cell r="D9" t="str">
            <v>Maintien des capactités technologiques et industrielles</v>
          </cell>
          <cell r="E9">
            <v>43</v>
          </cell>
          <cell r="F9" t="str">
            <v>Etudes amont autres</v>
          </cell>
          <cell r="G9" t="str">
            <v>21 - 22 - 23 - 31 - 32 - 52</v>
          </cell>
          <cell r="H9" t="str">
            <v>PC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144</v>
          </cell>
          <cell r="B10" t="str">
            <v>Environnement et prospective de la politique de défense</v>
          </cell>
          <cell r="C10">
            <v>4</v>
          </cell>
          <cell r="D10" t="str">
            <v>Maintien des capactités technologiques et industrielles</v>
          </cell>
          <cell r="E10">
            <v>44</v>
          </cell>
          <cell r="F10" t="str">
            <v>Soutien et autres études</v>
          </cell>
          <cell r="G10" t="str">
            <v>51 - 62 - 31 - 32 - 21 - 22 - 23 -52</v>
          </cell>
          <cell r="H10" t="str">
            <v>PC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144</v>
          </cell>
          <cell r="B11" t="str">
            <v>Environnement et prospective de la politique de défense</v>
          </cell>
          <cell r="C11">
            <v>5</v>
          </cell>
          <cell r="D11" t="str">
            <v>Soutien aux exportations</v>
          </cell>
          <cell r="E11">
            <v>50</v>
          </cell>
          <cell r="G11" t="str">
            <v>21 - 22 - 23 -31 - 51 - 52</v>
          </cell>
          <cell r="H11" t="str">
            <v>PC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144</v>
          </cell>
          <cell r="B12" t="str">
            <v>Environnement et prospective de la politique de défense</v>
          </cell>
          <cell r="C12">
            <v>6</v>
          </cell>
          <cell r="D12" t="str">
            <v>Diplomatie de défense</v>
          </cell>
          <cell r="E12">
            <v>60</v>
          </cell>
          <cell r="G12" t="str">
            <v>21 - 22 - 23 -31 - 51 - 64</v>
          </cell>
          <cell r="H12" t="str">
            <v>PC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>
            <v>178</v>
          </cell>
          <cell r="B13" t="str">
            <v>Préparation et emploi des forces</v>
          </cell>
          <cell r="C13">
            <v>1</v>
          </cell>
          <cell r="D13" t="str">
            <v>Planification des moyens et conduite des opérations</v>
          </cell>
          <cell r="E13">
            <v>10</v>
          </cell>
          <cell r="F13" t="str">
            <v>Définition du cadre d'emploi</v>
          </cell>
          <cell r="G13" t="str">
            <v>21 - 22 - 23 -31 - 51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178</v>
          </cell>
          <cell r="B14" t="str">
            <v>Préparation et emploi des forces</v>
          </cell>
          <cell r="C14">
            <v>1</v>
          </cell>
          <cell r="D14" t="str">
            <v>Planification des moyens et conduite des opérations</v>
          </cell>
          <cell r="E14">
            <v>11</v>
          </cell>
          <cell r="F14" t="str">
            <v>Renseignement d'intérêt militaire</v>
          </cell>
          <cell r="G14" t="str">
            <v>21 - 22 - 23 -31 - 51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178</v>
          </cell>
          <cell r="B15" t="str">
            <v>Préparation et emploi des forces</v>
          </cell>
          <cell r="C15">
            <v>1</v>
          </cell>
          <cell r="D15" t="str">
            <v>Planification des moyens et conduite des opérations</v>
          </cell>
          <cell r="E15">
            <v>12</v>
          </cell>
          <cell r="F15" t="str">
            <v>Posture de dissuasion nucléaire</v>
          </cell>
          <cell r="G15" t="str">
            <v>21 - 22 - 23 -31 - 51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178</v>
          </cell>
          <cell r="B16" t="str">
            <v>Préparation et emploi des forces</v>
          </cell>
          <cell r="C16">
            <v>1</v>
          </cell>
          <cell r="D16" t="str">
            <v>Planification des moyens et conduite des opérations</v>
          </cell>
          <cell r="E16">
            <v>13</v>
          </cell>
          <cell r="F16" t="str">
            <v>Commandement - interarmées</v>
          </cell>
          <cell r="G16" t="str">
            <v>21 - 22 - 23 -31 - 51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178</v>
          </cell>
          <cell r="B17" t="str">
            <v>Préparation et emploi des forces</v>
          </cell>
          <cell r="C17">
            <v>1</v>
          </cell>
          <cell r="D17" t="str">
            <v>Planification des moyens et conduite des opérations</v>
          </cell>
          <cell r="E17">
            <v>14</v>
          </cell>
          <cell r="F17" t="str">
            <v>Systèmes d'information et de communication</v>
          </cell>
          <cell r="G17" t="str">
            <v>21 - 22 - 23 - 31- 51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178</v>
          </cell>
          <cell r="B18" t="str">
            <v>Préparation et emploi des forces</v>
          </cell>
          <cell r="C18">
            <v>1</v>
          </cell>
          <cell r="D18" t="str">
            <v>Planification des moyens et conduite des opérations</v>
          </cell>
          <cell r="E18">
            <v>15</v>
          </cell>
          <cell r="F18" t="str">
            <v>Soutien autres programmes</v>
          </cell>
          <cell r="G18" t="str">
            <v>21 - 22 - 23 - 31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178</v>
          </cell>
          <cell r="B19" t="str">
            <v>Préparation et emploi des forces</v>
          </cell>
          <cell r="C19">
            <v>2</v>
          </cell>
          <cell r="D19" t="str">
            <v>Préparation des forces terrestres</v>
          </cell>
          <cell r="E19">
            <v>20</v>
          </cell>
          <cell r="F19" t="str">
            <v>Commandement - forces terrestres</v>
          </cell>
          <cell r="G19" t="str">
            <v>21 - 22 - 23 -31 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178</v>
          </cell>
          <cell r="B20" t="str">
            <v>Préparation et emploi des forces</v>
          </cell>
          <cell r="C20">
            <v>2</v>
          </cell>
          <cell r="D20" t="str">
            <v>Préparation des forces terrestres</v>
          </cell>
          <cell r="E20">
            <v>21</v>
          </cell>
          <cell r="F20" t="str">
            <v>Activités des brigades interarmes</v>
          </cell>
          <cell r="G20" t="str">
            <v>21 - 22 - 23 -31 - 51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178</v>
          </cell>
          <cell r="B21" t="str">
            <v>Préparation et emploi des forces</v>
          </cell>
          <cell r="C21">
            <v>2</v>
          </cell>
          <cell r="D21" t="str">
            <v>Préparation des forces terrestres</v>
          </cell>
          <cell r="E21">
            <v>22</v>
          </cell>
          <cell r="F21" t="str">
            <v>Activités des brigades d'appui spécialisées</v>
          </cell>
          <cell r="G21" t="str">
            <v>21 - 22 - 23 -31 - 51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178</v>
          </cell>
          <cell r="B22" t="str">
            <v>Préparation et emploi des forces</v>
          </cell>
          <cell r="C22">
            <v>2</v>
          </cell>
          <cell r="D22" t="str">
            <v>Préparation des forces terrestres</v>
          </cell>
          <cell r="E22">
            <v>23</v>
          </cell>
          <cell r="F22" t="str">
            <v>Activités des brigades logistiques</v>
          </cell>
          <cell r="G22" t="str">
            <v>21 - 22 - 23 -31 - 51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178</v>
          </cell>
          <cell r="B23" t="str">
            <v>Préparation et emploi des forces</v>
          </cell>
          <cell r="C23">
            <v>2</v>
          </cell>
          <cell r="D23" t="str">
            <v>Préparation des forces terrestres</v>
          </cell>
          <cell r="E23">
            <v>24</v>
          </cell>
          <cell r="F23" t="str">
            <v>Activités des autres forces terrestres</v>
          </cell>
          <cell r="G23" t="str">
            <v>21 - 22 - 23 -31 - 51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178</v>
          </cell>
          <cell r="B24" t="str">
            <v>Préparation et emploi des forces</v>
          </cell>
          <cell r="C24">
            <v>2</v>
          </cell>
          <cell r="D24" t="str">
            <v>Préparation des forces terrestres</v>
          </cell>
          <cell r="E24">
            <v>25</v>
          </cell>
          <cell r="F24" t="str">
            <v>activités du niveau supérieur au niveau brigade</v>
          </cell>
          <cell r="G24" t="str">
            <v>21 - 22 - 23 -31 - 51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178</v>
          </cell>
          <cell r="B25" t="str">
            <v>Préparation et emploi des forces</v>
          </cell>
          <cell r="C25">
            <v>2</v>
          </cell>
          <cell r="D25" t="str">
            <v>Préparation des forces terrestres</v>
          </cell>
          <cell r="E25">
            <v>26</v>
          </cell>
          <cell r="F25" t="str">
            <v>Formation du personnel - forces terrestres</v>
          </cell>
          <cell r="G25" t="str">
            <v>21 - 22 - 23 -31 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178</v>
          </cell>
          <cell r="B26" t="str">
            <v>Préparation et emploi des forces</v>
          </cell>
          <cell r="C26">
            <v>2</v>
          </cell>
          <cell r="D26" t="str">
            <v>Préparation des forces terrestres</v>
          </cell>
          <cell r="E26">
            <v>27</v>
          </cell>
          <cell r="F26" t="str">
            <v>Gestion, recrutement, fidélisation et reconversion des ressources humaines - forces terrestres</v>
          </cell>
          <cell r="G26" t="str">
            <v>21 - 22 - 23 -31 - 51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178</v>
          </cell>
          <cell r="B27" t="str">
            <v>Préparation et emploi des forces</v>
          </cell>
          <cell r="C27">
            <v>2</v>
          </cell>
          <cell r="D27" t="str">
            <v>Préparation des forces terrestres</v>
          </cell>
          <cell r="E27">
            <v>28</v>
          </cell>
          <cell r="F27" t="str">
            <v>Soutien des matériels tactiques</v>
          </cell>
          <cell r="G27" t="str">
            <v>21 - 22 - 23 -31 - 51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178</v>
          </cell>
          <cell r="B28" t="str">
            <v>Préparation et emploi des forces</v>
          </cell>
          <cell r="C28">
            <v>2</v>
          </cell>
          <cell r="D28" t="str">
            <v>Préparation des forces terrestres</v>
          </cell>
          <cell r="E28">
            <v>30</v>
          </cell>
          <cell r="F28" t="str">
            <v>Soutien des matériels aéronautiques - forces terrestres</v>
          </cell>
          <cell r="G28" t="str">
            <v>21 - 22 - 23 -31 - 51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178</v>
          </cell>
          <cell r="B29" t="str">
            <v>Préparation et emploi des forces</v>
          </cell>
          <cell r="C29">
            <v>2</v>
          </cell>
          <cell r="D29" t="str">
            <v>Préparation des forces terrestres</v>
          </cell>
          <cell r="E29">
            <v>33</v>
          </cell>
          <cell r="F29" t="str">
            <v>Soutien de l'homme</v>
          </cell>
          <cell r="G29" t="str">
            <v>21 - 22 - 23 -31 - 51 -64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0</v>
          </cell>
        </row>
        <row r="30">
          <cell r="A30">
            <v>178</v>
          </cell>
          <cell r="B30" t="str">
            <v>Préparation et emploi des forces</v>
          </cell>
          <cell r="C30">
            <v>2</v>
          </cell>
          <cell r="D30" t="str">
            <v>Préparation des forces terrestres</v>
          </cell>
          <cell r="E30">
            <v>34</v>
          </cell>
          <cell r="F30" t="str">
            <v>Autres soutiens des forces terrestres</v>
          </cell>
          <cell r="G30" t="str">
            <v>21 - 22 - 23 -31 - 51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178</v>
          </cell>
          <cell r="B31" t="str">
            <v>Préparation et emploi des forces</v>
          </cell>
          <cell r="C31">
            <v>3</v>
          </cell>
          <cell r="D31" t="str">
            <v>Préparation des forces navales</v>
          </cell>
          <cell r="E31">
            <v>40</v>
          </cell>
          <cell r="F31" t="str">
            <v>Commandement - forces navales</v>
          </cell>
          <cell r="G31" t="str">
            <v>21 - 22 - 23 -31 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178</v>
          </cell>
          <cell r="B32" t="str">
            <v>Préparation et emploi des forces</v>
          </cell>
          <cell r="C32">
            <v>3</v>
          </cell>
          <cell r="D32" t="str">
            <v>Préparation des forces navales</v>
          </cell>
          <cell r="E32">
            <v>41</v>
          </cell>
          <cell r="F32" t="str">
            <v>Activités de la force d'action navale</v>
          </cell>
          <cell r="G32" t="str">
            <v>21 - 22 - 23 -31 - 51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178</v>
          </cell>
          <cell r="B33" t="str">
            <v>Préparation et emploi des forces</v>
          </cell>
          <cell r="C33">
            <v>3</v>
          </cell>
          <cell r="D33" t="str">
            <v>Préparation des forces navales</v>
          </cell>
          <cell r="E33">
            <v>42</v>
          </cell>
          <cell r="F33" t="str">
            <v>Activités des forces sous-marines</v>
          </cell>
          <cell r="G33" t="str">
            <v>21 - 22 - 23 -31 - 51 - 32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178</v>
          </cell>
          <cell r="B34" t="str">
            <v>Préparation et emploi des forces</v>
          </cell>
          <cell r="C34">
            <v>3</v>
          </cell>
          <cell r="D34" t="str">
            <v>Préparation des forces navales</v>
          </cell>
          <cell r="E34">
            <v>43</v>
          </cell>
          <cell r="F34" t="str">
            <v>Activités de l'aviation navale</v>
          </cell>
          <cell r="G34" t="str">
            <v>21 - 22 - 23 -31 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178</v>
          </cell>
          <cell r="B35" t="str">
            <v>Préparation et emploi des forces</v>
          </cell>
          <cell r="C35">
            <v>3</v>
          </cell>
          <cell r="D35" t="str">
            <v>Préparation des forces navales</v>
          </cell>
          <cell r="E35">
            <v>44</v>
          </cell>
          <cell r="F35" t="str">
            <v>Activités de la force des fusiliers marins et commandos</v>
          </cell>
          <cell r="G35" t="str">
            <v>21 - 22 - 23 -31 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178</v>
          </cell>
          <cell r="B36" t="str">
            <v>Préparation et emploi des forces</v>
          </cell>
          <cell r="C36">
            <v>3</v>
          </cell>
          <cell r="D36" t="str">
            <v>Préparation des forces navales</v>
          </cell>
          <cell r="E36">
            <v>46</v>
          </cell>
          <cell r="F36" t="str">
            <v>Formation du personnel - forces navales</v>
          </cell>
          <cell r="G36" t="str">
            <v>21 - 22 - 23 -31 - 51 -32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178</v>
          </cell>
          <cell r="B37" t="str">
            <v>Préparation et emploi des forces</v>
          </cell>
          <cell r="C37">
            <v>3</v>
          </cell>
          <cell r="D37" t="str">
            <v>Préparation des forces navales</v>
          </cell>
          <cell r="E37">
            <v>47</v>
          </cell>
          <cell r="F37" t="str">
            <v>Gestion, recrutement, fidélisation et reconversion des ressources humaines - forces navales</v>
          </cell>
          <cell r="G37" t="str">
            <v>21 - 22 - 23 -31 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178</v>
          </cell>
          <cell r="B38" t="str">
            <v>Préparation et emploi des forces</v>
          </cell>
          <cell r="C38">
            <v>3</v>
          </cell>
          <cell r="D38" t="str">
            <v>Préparation des forces navales</v>
          </cell>
          <cell r="E38">
            <v>48</v>
          </cell>
          <cell r="F38" t="str">
            <v>Soutien de la force d'action navale</v>
          </cell>
          <cell r="G38" t="str">
            <v>31 - 51 - 64 - 32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A39">
            <v>178</v>
          </cell>
          <cell r="B39" t="str">
            <v>Préparation et emploi des forces</v>
          </cell>
          <cell r="C39">
            <v>3</v>
          </cell>
          <cell r="D39" t="str">
            <v>Préparation des forces navales</v>
          </cell>
          <cell r="E39">
            <v>49</v>
          </cell>
          <cell r="F39" t="str">
            <v>Soutien de la force sous-marines</v>
          </cell>
          <cell r="G39" t="str">
            <v>31 - 51 - 32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178</v>
          </cell>
          <cell r="B40" t="str">
            <v>Préparation et emploi des forces</v>
          </cell>
          <cell r="C40">
            <v>3</v>
          </cell>
          <cell r="D40" t="str">
            <v>Préparation des forces navales</v>
          </cell>
          <cell r="E40">
            <v>50</v>
          </cell>
          <cell r="F40" t="str">
            <v>Soutien de l'aviation navale</v>
          </cell>
          <cell r="G40" t="str">
            <v>31 - 51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178</v>
          </cell>
          <cell r="B41" t="str">
            <v>Préparation et emploi des forces</v>
          </cell>
          <cell r="C41">
            <v>3</v>
          </cell>
          <cell r="D41" t="str">
            <v>Préparation des forces navales</v>
          </cell>
          <cell r="E41">
            <v>51</v>
          </cell>
          <cell r="F41" t="str">
            <v>Soutien de la force des fusilers marins et commandos</v>
          </cell>
          <cell r="G41" t="str">
            <v>31 - 51</v>
          </cell>
          <cell r="J41">
            <v>0</v>
          </cell>
          <cell r="K41">
            <v>0</v>
          </cell>
          <cell r="L41">
            <v>0</v>
          </cell>
          <cell r="M41">
            <v>1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178</v>
          </cell>
          <cell r="B42" t="str">
            <v>Préparation et emploi des forces</v>
          </cell>
          <cell r="C42">
            <v>3</v>
          </cell>
          <cell r="D42" t="str">
            <v>Préparation des forces navales</v>
          </cell>
          <cell r="E42">
            <v>54</v>
          </cell>
          <cell r="F42" t="str">
            <v>Soutiens transverses des forces navales</v>
          </cell>
          <cell r="G42" t="str">
            <v>21 - 22 - 23 -31 -32 - 51 - 63 - 64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0</v>
          </cell>
        </row>
        <row r="43">
          <cell r="A43">
            <v>178</v>
          </cell>
          <cell r="B43" t="str">
            <v>Préparation et emploi des forces</v>
          </cell>
          <cell r="C43">
            <v>3</v>
          </cell>
          <cell r="D43" t="str">
            <v>Préparation des forces navales</v>
          </cell>
          <cell r="E43">
            <v>55</v>
          </cell>
          <cell r="F43" t="str">
            <v>Traitement des ouvriers de l'Etat de DCN</v>
          </cell>
          <cell r="G43" t="str">
            <v>21 - 22 - 23</v>
          </cell>
          <cell r="J43">
            <v>1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178</v>
          </cell>
          <cell r="B44" t="str">
            <v>Préparation et emploi des forces</v>
          </cell>
          <cell r="C44">
            <v>4</v>
          </cell>
          <cell r="D44" t="str">
            <v>Préparation des forces aériennes</v>
          </cell>
          <cell r="E44">
            <v>60</v>
          </cell>
          <cell r="F44" t="str">
            <v>Commandement - forces aériennes</v>
          </cell>
          <cell r="G44" t="str">
            <v>21 - 22 - 23 -31 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178</v>
          </cell>
          <cell r="B45" t="str">
            <v>Préparation et emploi des forces</v>
          </cell>
          <cell r="C45">
            <v>4</v>
          </cell>
          <cell r="D45" t="str">
            <v>Préparation des forces aériennes</v>
          </cell>
          <cell r="E45">
            <v>61</v>
          </cell>
          <cell r="F45" t="str">
            <v>Activités des forces aériennes de combat</v>
          </cell>
          <cell r="G45" t="str">
            <v>21 - 22 - 23 -31 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178</v>
          </cell>
          <cell r="B46" t="str">
            <v>Préparation et emploi des forces</v>
          </cell>
          <cell r="C46">
            <v>4</v>
          </cell>
          <cell r="D46" t="str">
            <v>Préparation des forces aériennes</v>
          </cell>
          <cell r="E46">
            <v>62</v>
          </cell>
          <cell r="F46" t="str">
            <v>Activités des forces aériennes stratégiques</v>
          </cell>
          <cell r="G46" t="str">
            <v>21 - 22 - 23 -31 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178</v>
          </cell>
          <cell r="B47" t="str">
            <v>Préparation et emploi des forces</v>
          </cell>
          <cell r="C47">
            <v>4</v>
          </cell>
          <cell r="D47" t="str">
            <v>Préparation des forces aériennes</v>
          </cell>
          <cell r="E47">
            <v>63</v>
          </cell>
          <cell r="F47" t="str">
            <v>Activités des forces aériennes de projection</v>
          </cell>
          <cell r="G47" t="str">
            <v>21 - 22 - 23 -31 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178</v>
          </cell>
          <cell r="B48" t="str">
            <v>Préparation et emploi des forces</v>
          </cell>
          <cell r="C48">
            <v>4</v>
          </cell>
          <cell r="D48" t="str">
            <v>Préparation des forces aériennes</v>
          </cell>
          <cell r="E48">
            <v>64</v>
          </cell>
          <cell r="F48" t="str">
            <v>Activités des forces de protection</v>
          </cell>
          <cell r="G48" t="str">
            <v>21 - 22 - 23 -31 - 51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178</v>
          </cell>
          <cell r="B49" t="str">
            <v>Préparation et emploi des forces</v>
          </cell>
          <cell r="C49">
            <v>4</v>
          </cell>
          <cell r="D49" t="str">
            <v>Préparation des forces aériennes</v>
          </cell>
          <cell r="E49">
            <v>65</v>
          </cell>
          <cell r="F49" t="str">
            <v>Activités des forces de détection</v>
          </cell>
          <cell r="G49" t="str">
            <v>21 - 22 - 23 -31 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178</v>
          </cell>
          <cell r="B50" t="str">
            <v>Préparation et emploi des forces</v>
          </cell>
          <cell r="C50">
            <v>4</v>
          </cell>
          <cell r="D50" t="str">
            <v>Préparation des forces aériennes</v>
          </cell>
          <cell r="E50">
            <v>66</v>
          </cell>
          <cell r="F50" t="str">
            <v>Formation du personnel - forces aériennes</v>
          </cell>
          <cell r="G50" t="str">
            <v>21 - 22 - 23 -31 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178</v>
          </cell>
          <cell r="B51" t="str">
            <v>Préparation et emploi des forces</v>
          </cell>
          <cell r="C51">
            <v>4</v>
          </cell>
          <cell r="D51" t="str">
            <v>Préparation des forces aériennes</v>
          </cell>
          <cell r="E51">
            <v>67</v>
          </cell>
          <cell r="F51" t="str">
            <v>Gestion, recrutement, fidélisation et reconversion des ressources humaines - forces aériennes</v>
          </cell>
          <cell r="G51" t="str">
            <v>21 - 22 - 23 -31 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178</v>
          </cell>
          <cell r="B52" t="str">
            <v>Préparation et emploi des forces</v>
          </cell>
          <cell r="C52">
            <v>4</v>
          </cell>
          <cell r="D52" t="str">
            <v>Préparation des forces aériennes</v>
          </cell>
          <cell r="E52">
            <v>70</v>
          </cell>
          <cell r="F52" t="str">
            <v>Soutien des matériels aéronautiques - forces aériennes</v>
          </cell>
          <cell r="G52" t="str">
            <v>21 - 22 - 23 -31 - 51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178</v>
          </cell>
          <cell r="B53" t="str">
            <v>Préparation et emploi des forces</v>
          </cell>
          <cell r="C53">
            <v>4</v>
          </cell>
          <cell r="D53" t="str">
            <v>Préparation des forces aériennes</v>
          </cell>
          <cell r="E53">
            <v>72</v>
          </cell>
          <cell r="F53" t="str">
            <v>Soutien non aéronautique - forces aériennes</v>
          </cell>
          <cell r="G53" t="str">
            <v>21 - 22 - 23 -31 - 51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178</v>
          </cell>
          <cell r="B54" t="str">
            <v>Préparation et emploi des forces</v>
          </cell>
          <cell r="C54">
            <v>4</v>
          </cell>
          <cell r="D54" t="str">
            <v>Préparation des forces aériennes</v>
          </cell>
          <cell r="E54">
            <v>74</v>
          </cell>
          <cell r="F54" t="str">
            <v>Soutien du réseau des bases des forces aériennes</v>
          </cell>
          <cell r="G54" t="str">
            <v>21 - 22 - 23 -31 - 51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178</v>
          </cell>
          <cell r="B55" t="str">
            <v>Préparation et emploi des forces</v>
          </cell>
          <cell r="C55">
            <v>4</v>
          </cell>
          <cell r="D55" t="str">
            <v>Préparation des forces aériennes</v>
          </cell>
          <cell r="E55">
            <v>75</v>
          </cell>
          <cell r="F55" t="str">
            <v>Traitement du personnel du Service de la maintenance aéronautique</v>
          </cell>
          <cell r="G55" t="str">
            <v>21 - 22 - 23 </v>
          </cell>
          <cell r="J55">
            <v>1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178</v>
          </cell>
          <cell r="B56" t="str">
            <v>Préparation et emploi des forces</v>
          </cell>
          <cell r="C56">
            <v>5</v>
          </cell>
          <cell r="D56" t="str">
            <v>Logistique interarmées</v>
          </cell>
          <cell r="E56">
            <v>80</v>
          </cell>
          <cell r="F56" t="str">
            <v>Fonction santé</v>
          </cell>
          <cell r="G56" t="str">
            <v>21 - 22 - 23 -31 - 51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178</v>
          </cell>
          <cell r="B57" t="str">
            <v>Préparation et emploi des forces</v>
          </cell>
          <cell r="C57">
            <v>5</v>
          </cell>
          <cell r="D57" t="str">
            <v>Logistique interarmées</v>
          </cell>
          <cell r="E57">
            <v>81</v>
          </cell>
          <cell r="F57" t="str">
            <v>Fonction pétrolière</v>
          </cell>
          <cell r="G57" t="str">
            <v>21 - 22 - 23 -31 - 51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178</v>
          </cell>
          <cell r="B58" t="str">
            <v>Préparation et emploi des forces</v>
          </cell>
          <cell r="C58">
            <v>5</v>
          </cell>
          <cell r="D58" t="str">
            <v>Logistique interarmées</v>
          </cell>
          <cell r="E58">
            <v>83</v>
          </cell>
          <cell r="F58" t="str">
            <v>Soutiens complémentaires</v>
          </cell>
          <cell r="G58" t="str">
            <v>21 - 22 - 23 -31 - 51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178</v>
          </cell>
          <cell r="B59" t="str">
            <v>Préparation et emploi des forces</v>
          </cell>
          <cell r="C59">
            <v>6</v>
          </cell>
          <cell r="D59" t="str">
            <v>Surcoûts liés aux opérations extérieures</v>
          </cell>
          <cell r="E59">
            <v>90</v>
          </cell>
          <cell r="F59" t="str">
            <v>Surcoûts liés aux opérations extérieures</v>
          </cell>
          <cell r="G59" t="str">
            <v>21 - 31 - 51</v>
          </cell>
          <cell r="I59" t="str">
            <v>rajouter 31</v>
          </cell>
          <cell r="J59">
            <v>1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178</v>
          </cell>
          <cell r="B60" t="str">
            <v>Préparation et emploi des forces</v>
          </cell>
          <cell r="C60">
            <v>7</v>
          </cell>
          <cell r="D60" t="str">
            <v>Surcoûts liés aux opérations intérieures</v>
          </cell>
          <cell r="E60">
            <v>91</v>
          </cell>
          <cell r="F60" t="str">
            <v>Surcoûts liés aux opérations intérieures</v>
          </cell>
          <cell r="G60" t="str">
            <v>21 - 31</v>
          </cell>
          <cell r="I60" t="str">
            <v>rajouter 31</v>
          </cell>
          <cell r="J60">
            <v>1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>
            <v>146</v>
          </cell>
          <cell r="B61" t="str">
            <v>Equipement des forces</v>
          </cell>
          <cell r="C61">
            <v>1</v>
          </cell>
          <cell r="D61" t="str">
            <v>EQUIPEMENT DE LA COMPOSANTE INTERARMEES</v>
          </cell>
          <cell r="E61">
            <v>11</v>
          </cell>
          <cell r="F61" t="str">
            <v>Dissuasion - ASMP/A</v>
          </cell>
          <cell r="G61" t="str">
            <v>51 - 52 - 31 - 32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146</v>
          </cell>
          <cell r="B62" t="str">
            <v>Equipement des forces</v>
          </cell>
          <cell r="C62">
            <v>1</v>
          </cell>
          <cell r="D62" t="str">
            <v>EQUIPEMENT DE LA COMPOSANTE INTERARMEES</v>
          </cell>
          <cell r="E62">
            <v>12</v>
          </cell>
          <cell r="F62" t="str">
            <v>Dissuasion - M 51</v>
          </cell>
          <cell r="G62" t="str">
            <v>51 - 52 - 31 - 32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146</v>
          </cell>
          <cell r="B63" t="str">
            <v>Equipement des forces</v>
          </cell>
          <cell r="C63">
            <v>1</v>
          </cell>
          <cell r="D63" t="str">
            <v>EQUIPEMENT DE LA COMPOSANTE INTERARMEES</v>
          </cell>
          <cell r="E63">
            <v>13</v>
          </cell>
          <cell r="F63" t="str">
            <v>Dissuasion</v>
          </cell>
          <cell r="G63" t="str">
            <v>51 - 52 - 31 - 32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>
            <v>146</v>
          </cell>
          <cell r="B64" t="str">
            <v>Equipement des forces</v>
          </cell>
          <cell r="C64">
            <v>1</v>
          </cell>
          <cell r="D64" t="str">
            <v>EQUIPEMENT DE LA COMPOSANTE INTERARMEES</v>
          </cell>
          <cell r="E64">
            <v>14</v>
          </cell>
          <cell r="F64" t="str">
            <v>C4ISR - HELIOS II</v>
          </cell>
          <cell r="G64" t="str">
            <v>51 - 52 - 31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146</v>
          </cell>
          <cell r="B65" t="str">
            <v>Equipement des forces</v>
          </cell>
          <cell r="C65">
            <v>1</v>
          </cell>
          <cell r="D65" t="str">
            <v>EQUIPEMENT DE LA COMPOSANTE INTERARMEES</v>
          </cell>
          <cell r="E65">
            <v>15</v>
          </cell>
          <cell r="F65" t="str">
            <v>C4ISR - SOCRATE</v>
          </cell>
          <cell r="G65" t="str">
            <v>51 - 52 - 31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146</v>
          </cell>
          <cell r="B66" t="str">
            <v>Equipement des forces</v>
          </cell>
          <cell r="C66">
            <v>1</v>
          </cell>
          <cell r="D66" t="str">
            <v>EQUIPEMENT DE LA COMPOSANTE INTERARMEES</v>
          </cell>
          <cell r="E66">
            <v>16</v>
          </cell>
          <cell r="F66" t="str">
            <v>C4ISR - SYRACUSE III</v>
          </cell>
          <cell r="G66" t="str">
            <v>51 - 52 - 31 - 32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146</v>
          </cell>
          <cell r="B67" t="str">
            <v>Equipement des forces</v>
          </cell>
          <cell r="C67">
            <v>1</v>
          </cell>
          <cell r="D67" t="str">
            <v>EQUIPEMENT DE LA COMPOSANTE INTERARMEES</v>
          </cell>
          <cell r="E67">
            <v>17</v>
          </cell>
          <cell r="F67" t="str">
            <v>C4ISR - MIDS</v>
          </cell>
          <cell r="G67" t="str">
            <v>51 - 52 - 31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>
            <v>146</v>
          </cell>
          <cell r="B68" t="str">
            <v>Equipement des forces</v>
          </cell>
          <cell r="C68">
            <v>1</v>
          </cell>
          <cell r="D68" t="str">
            <v>EQUIPEMENT DE LA COMPOSANTE INTERARMEES</v>
          </cell>
          <cell r="E68">
            <v>18</v>
          </cell>
          <cell r="F68" t="str">
            <v>C4ISR</v>
          </cell>
          <cell r="G68" t="str">
            <v>51 - 52 - 31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146</v>
          </cell>
          <cell r="B69" t="str">
            <v>Equipement des forces</v>
          </cell>
          <cell r="C69">
            <v>1</v>
          </cell>
          <cell r="D69" t="str">
            <v>EQUIPEMENT DE LA COMPOSANTE INTERARMEES</v>
          </cell>
          <cell r="E69">
            <v>19</v>
          </cell>
          <cell r="F69" t="str">
            <v>Autres opérations d'armement interarmées</v>
          </cell>
          <cell r="G69" t="str">
            <v>51 - 52 - 31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146</v>
          </cell>
          <cell r="B70" t="str">
            <v>Equipement des forces</v>
          </cell>
          <cell r="C70">
            <v>1</v>
          </cell>
          <cell r="D70" t="str">
            <v>EQUIPEMENT DE LA COMPOSANTE INTERARMEES</v>
          </cell>
          <cell r="E70">
            <v>20</v>
          </cell>
          <cell r="F70" t="str">
            <v>Soutien interarmées</v>
          </cell>
          <cell r="G70" t="str">
            <v>21 - 22 - 23 - 31</v>
          </cell>
          <cell r="H70" t="str">
            <v>PC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146</v>
          </cell>
          <cell r="B71" t="str">
            <v>Equipement des forces</v>
          </cell>
          <cell r="C71">
            <v>2</v>
          </cell>
          <cell r="D71" t="str">
            <v>EQUIPEMENT DES FORCES TERRESTRES</v>
          </cell>
          <cell r="E71">
            <v>21</v>
          </cell>
          <cell r="F71" t="str">
            <v>Aéromobilité - NH 90</v>
          </cell>
          <cell r="G71" t="str">
            <v>51 - 52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>
            <v>146</v>
          </cell>
          <cell r="B72" t="str">
            <v>Equipement des forces</v>
          </cell>
          <cell r="C72">
            <v>2</v>
          </cell>
          <cell r="D72" t="str">
            <v>EQUIPEMENT DES FORCES TERRESTRES</v>
          </cell>
          <cell r="E72">
            <v>22</v>
          </cell>
          <cell r="F72" t="str">
            <v>Aéromobilité - TIGRE</v>
          </cell>
          <cell r="G72" t="str">
            <v>51 - 52 - 31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>
            <v>146</v>
          </cell>
          <cell r="B73" t="str">
            <v>Equipement des forces</v>
          </cell>
          <cell r="C73">
            <v>2</v>
          </cell>
          <cell r="D73" t="str">
            <v>EQUIPEMENT DES FORCES TERRESTRES</v>
          </cell>
          <cell r="E73">
            <v>23</v>
          </cell>
          <cell r="F73" t="str">
            <v>Aéromobilité </v>
          </cell>
          <cell r="G73" t="str">
            <v>51 - 52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>
            <v>146</v>
          </cell>
          <cell r="B74" t="str">
            <v>Equipement des forces</v>
          </cell>
          <cell r="C74">
            <v>2</v>
          </cell>
          <cell r="D74" t="str">
            <v>EQUIPEMENT DES FORCES TERRESTRES</v>
          </cell>
          <cell r="E74">
            <v>24</v>
          </cell>
          <cell r="F74" t="str">
            <v>Combat embarqué - char LECLERC</v>
          </cell>
          <cell r="G74" t="str">
            <v>51 - 52 - 31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146</v>
          </cell>
          <cell r="B75" t="str">
            <v>Equipement des forces</v>
          </cell>
          <cell r="C75">
            <v>2</v>
          </cell>
          <cell r="D75" t="str">
            <v>EQUIPEMENT DES FORCES TERRESTRES</v>
          </cell>
          <cell r="E75">
            <v>25</v>
          </cell>
          <cell r="F75" t="str">
            <v>Combat embarqué </v>
          </cell>
          <cell r="G75" t="str">
            <v>51 - 52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146</v>
          </cell>
          <cell r="B76" t="str">
            <v>Equipement des forces</v>
          </cell>
          <cell r="C76">
            <v>2</v>
          </cell>
          <cell r="D76" t="str">
            <v>EQUIPEMENT DES FORCES TERRESTRES</v>
          </cell>
          <cell r="E76">
            <v>26</v>
          </cell>
          <cell r="F76" t="str">
            <v>Combat débarqué - FELIN</v>
          </cell>
          <cell r="G76" t="str">
            <v>51 - 52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146</v>
          </cell>
          <cell r="B77" t="str">
            <v>Equipement des forces</v>
          </cell>
          <cell r="C77">
            <v>2</v>
          </cell>
          <cell r="D77" t="str">
            <v>EQUIPEMENT DES FORCES TERRESTRES</v>
          </cell>
          <cell r="E77">
            <v>27</v>
          </cell>
          <cell r="F77" t="str">
            <v>Combat débarqué - VBCI</v>
          </cell>
          <cell r="G77" t="str">
            <v>51 - 52 - 31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1</v>
          </cell>
          <cell r="P77">
            <v>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146</v>
          </cell>
          <cell r="B78" t="str">
            <v>Equipement des forces</v>
          </cell>
          <cell r="C78">
            <v>2</v>
          </cell>
          <cell r="D78" t="str">
            <v>EQUIPEMENT DES FORCES TERRESTRES</v>
          </cell>
          <cell r="E78">
            <v>28</v>
          </cell>
          <cell r="F78" t="str">
            <v>Combat débarqué </v>
          </cell>
          <cell r="G78" t="str">
            <v>51 - 52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146</v>
          </cell>
          <cell r="B79" t="str">
            <v>Equipement des forces</v>
          </cell>
          <cell r="C79">
            <v>2</v>
          </cell>
          <cell r="D79" t="str">
            <v>EQUIPEMENT DES FORCES TERRESTRES</v>
          </cell>
          <cell r="E79">
            <v>29</v>
          </cell>
          <cell r="F79" t="str">
            <v>Défense sol-air - FSAF</v>
          </cell>
          <cell r="G79" t="str">
            <v>51 - 52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>
            <v>146</v>
          </cell>
          <cell r="B80" t="str">
            <v>Equipement des forces</v>
          </cell>
          <cell r="C80">
            <v>2</v>
          </cell>
          <cell r="D80" t="str">
            <v>EQUIPEMENT DES FORCES TERRESTRES</v>
          </cell>
          <cell r="E80">
            <v>30</v>
          </cell>
          <cell r="F80" t="str">
            <v>Défense sol-air </v>
          </cell>
          <cell r="G80" t="str">
            <v>51 - 52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146</v>
          </cell>
          <cell r="B81" t="str">
            <v>Equipement des forces</v>
          </cell>
          <cell r="C81">
            <v>2</v>
          </cell>
          <cell r="D81" t="str">
            <v>EQUIPEMENT DES FORCES TERRESTRES</v>
          </cell>
          <cell r="E81">
            <v>31</v>
          </cell>
          <cell r="F81" t="str">
            <v>Frappes dans la profondeur - COBRA</v>
          </cell>
          <cell r="G81" t="str">
            <v>51 - 52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146</v>
          </cell>
          <cell r="B82" t="str">
            <v>Equipement des forces</v>
          </cell>
          <cell r="C82">
            <v>2</v>
          </cell>
          <cell r="D82" t="str">
            <v>EQUIPEMENT DES FORCES TERRESTRES</v>
          </cell>
          <cell r="E82">
            <v>32</v>
          </cell>
          <cell r="F82" t="str">
            <v>Frappes dans la profondeur </v>
          </cell>
          <cell r="G82" t="str">
            <v>51 - 52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>
            <v>146</v>
          </cell>
          <cell r="B83" t="str">
            <v>Equipement des forces</v>
          </cell>
          <cell r="C83">
            <v>2</v>
          </cell>
          <cell r="D83" t="str">
            <v>EQUIPEMENT DES FORCES TERRESTRES</v>
          </cell>
          <cell r="E83">
            <v>33</v>
          </cell>
          <cell r="F83" t="str">
            <v>Guerre électronique</v>
          </cell>
          <cell r="G83" t="str">
            <v>51 - 52 - 31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0</v>
          </cell>
          <cell r="O83">
            <v>1</v>
          </cell>
          <cell r="P83">
            <v>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146</v>
          </cell>
          <cell r="B84" t="str">
            <v>Equipement des forces</v>
          </cell>
          <cell r="C84">
            <v>2</v>
          </cell>
          <cell r="D84" t="str">
            <v>EQUIPEMENT DES FORCES TERRESTRES</v>
          </cell>
          <cell r="E84">
            <v>34</v>
          </cell>
          <cell r="F84" t="str">
            <v>Simulation</v>
          </cell>
          <cell r="G84" t="str">
            <v>51 - 52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146</v>
          </cell>
          <cell r="B85" t="str">
            <v>Equipement des forces</v>
          </cell>
          <cell r="C85">
            <v>2</v>
          </cell>
          <cell r="D85" t="str">
            <v>EQUIPEMENT DES FORCES TERRESTRES</v>
          </cell>
          <cell r="E85">
            <v>35</v>
          </cell>
          <cell r="F85" t="str">
            <v>Systèmes d’information et de communication - PR4G</v>
          </cell>
          <cell r="G85" t="str">
            <v>51 - 52 - 31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146</v>
          </cell>
          <cell r="B86" t="str">
            <v>Equipement des forces</v>
          </cell>
          <cell r="C86">
            <v>2</v>
          </cell>
          <cell r="D86" t="str">
            <v>EQUIPEMENT DES FORCES TERRESTRES</v>
          </cell>
          <cell r="E86">
            <v>36</v>
          </cell>
          <cell r="F86" t="str">
            <v>Systèmes d’information et de communication  des forces terrestres</v>
          </cell>
          <cell r="G86" t="str">
            <v>51 - 52 - 31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>
            <v>146</v>
          </cell>
          <cell r="B87" t="str">
            <v>Equipement des forces</v>
          </cell>
          <cell r="C87">
            <v>2</v>
          </cell>
          <cell r="D87" t="str">
            <v>EQUIPEMENT DES FORCES TERRESTRES</v>
          </cell>
          <cell r="E87">
            <v>37</v>
          </cell>
          <cell r="F87" t="str">
            <v>Renseignement des forces terrestres</v>
          </cell>
          <cell r="G87" t="str">
            <v>51 - 52 - 31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>
            <v>146</v>
          </cell>
          <cell r="B88" t="str">
            <v>Equipement des forces</v>
          </cell>
          <cell r="C88">
            <v>2</v>
          </cell>
          <cell r="D88" t="str">
            <v>EQUIPEMENT DES FORCES TERRESTRES</v>
          </cell>
          <cell r="E88">
            <v>38</v>
          </cell>
          <cell r="F88" t="str">
            <v>Mobilité logistique</v>
          </cell>
          <cell r="G88" t="str">
            <v>51 - 52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146</v>
          </cell>
          <cell r="B89" t="str">
            <v>Equipement des forces</v>
          </cell>
          <cell r="C89">
            <v>2</v>
          </cell>
          <cell r="D89" t="str">
            <v>EQUIPEMENT DES FORCES TERRESTRES</v>
          </cell>
          <cell r="E89">
            <v>39</v>
          </cell>
          <cell r="F89" t="str">
            <v>Agencement de l’espace terrestre</v>
          </cell>
          <cell r="G89" t="str">
            <v>51 - 52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146</v>
          </cell>
          <cell r="B90" t="str">
            <v>Equipement des forces</v>
          </cell>
          <cell r="C90">
            <v>2</v>
          </cell>
          <cell r="D90" t="str">
            <v>EQUIPEMENT DES FORCES TERRESTRES</v>
          </cell>
          <cell r="E90">
            <v>40</v>
          </cell>
          <cell r="F90" t="str">
            <v>Autres opérations d'armement des forces terrestres</v>
          </cell>
          <cell r="G90" t="str">
            <v>51 - 52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>
            <v>146</v>
          </cell>
          <cell r="B91" t="str">
            <v>Equipement des forces</v>
          </cell>
          <cell r="C91">
            <v>2</v>
          </cell>
          <cell r="D91" t="str">
            <v>EQUIPEMENT DES FORCES TERRESTRES</v>
          </cell>
          <cell r="E91">
            <v>41</v>
          </cell>
          <cell r="F91" t="str">
            <v>Soutien des forces terrestres</v>
          </cell>
          <cell r="G91" t="str">
            <v>21 - 22 - 23 - 31 - 51</v>
          </cell>
          <cell r="H91" t="str">
            <v>PC</v>
          </cell>
          <cell r="I91" t="str">
            <v>rajouter 51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>
            <v>146</v>
          </cell>
          <cell r="B92" t="str">
            <v>Equipement des forces</v>
          </cell>
          <cell r="C92">
            <v>3</v>
          </cell>
          <cell r="D92" t="str">
            <v>EQUIPEMENT DES FORCES NAVALES</v>
          </cell>
          <cell r="E92">
            <v>42</v>
          </cell>
          <cell r="F92" t="str">
            <v>Dissuasion - SNLE NG </v>
          </cell>
          <cell r="G92" t="str">
            <v>51 - 52 - 31 - 32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>
            <v>146</v>
          </cell>
          <cell r="B93" t="str">
            <v>Equipement des forces</v>
          </cell>
          <cell r="C93">
            <v>3</v>
          </cell>
          <cell r="D93" t="str">
            <v>EQUIPEMENT DES FORCES NAVALES</v>
          </cell>
          <cell r="E93">
            <v>43</v>
          </cell>
          <cell r="F93" t="str">
            <v>Dissuasion - forces navales</v>
          </cell>
          <cell r="G93" t="str">
            <v>51 - 52 - 31 - 32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>
            <v>146</v>
          </cell>
          <cell r="B94" t="str">
            <v>Equipement des forces</v>
          </cell>
          <cell r="C94">
            <v>3</v>
          </cell>
          <cell r="D94" t="str">
            <v>EQUIPEMENT DES FORCES NAVALES</v>
          </cell>
          <cell r="E94">
            <v>44</v>
          </cell>
          <cell r="F94" t="str">
            <v>Sauvegarde </v>
          </cell>
          <cell r="G94" t="str">
            <v>51 - 52 - 31 - 32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>
            <v>146</v>
          </cell>
          <cell r="B95" t="str">
            <v>Equipement des forces</v>
          </cell>
          <cell r="C95">
            <v>3</v>
          </cell>
          <cell r="D95" t="str">
            <v>EQUIPEMENT DES FORCES NAVALES</v>
          </cell>
          <cell r="E95">
            <v>45</v>
          </cell>
          <cell r="F95" t="str">
            <v>Action contre la terre depuis la mer -  PA2</v>
          </cell>
          <cell r="G95" t="str">
            <v>51 - 52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146</v>
          </cell>
          <cell r="B96" t="str">
            <v>Equipement des forces</v>
          </cell>
          <cell r="C96">
            <v>3</v>
          </cell>
          <cell r="D96" t="str">
            <v>EQUIPEMENT DES FORCES NAVALES</v>
          </cell>
          <cell r="E96">
            <v>46</v>
          </cell>
          <cell r="F96" t="str">
            <v>Action contre la terre depuis la mer - RAFALE</v>
          </cell>
          <cell r="G96" t="str">
            <v>51 - 52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146</v>
          </cell>
          <cell r="B97" t="str">
            <v>Equipement des forces</v>
          </cell>
          <cell r="C97">
            <v>3</v>
          </cell>
          <cell r="D97" t="str">
            <v>EQUIPEMENT DES FORCES NAVALES</v>
          </cell>
          <cell r="E97">
            <v>47</v>
          </cell>
          <cell r="F97" t="str">
            <v>Action contre la terre depuis la mer - SCALP EG</v>
          </cell>
          <cell r="G97" t="str">
            <v>51 - 52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>
            <v>146</v>
          </cell>
          <cell r="B98" t="str">
            <v>Equipement des forces</v>
          </cell>
          <cell r="C98">
            <v>3</v>
          </cell>
          <cell r="D98" t="str">
            <v>EQUIPEMENT DES FORCES NAVALES</v>
          </cell>
          <cell r="E98">
            <v>48</v>
          </cell>
          <cell r="F98" t="str">
            <v>Action contre la terre depuis la mer - AASM</v>
          </cell>
          <cell r="G98" t="str">
            <v>51 - 52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  <cell r="P98">
            <v>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146</v>
          </cell>
          <cell r="B99" t="str">
            <v>Equipement des forces</v>
          </cell>
          <cell r="C99">
            <v>3</v>
          </cell>
          <cell r="D99" t="str">
            <v>EQUIPEMENT DES FORCES NAVALES</v>
          </cell>
          <cell r="E99">
            <v>49</v>
          </cell>
          <cell r="F99" t="str">
            <v>Action contre la terre depuis la mer</v>
          </cell>
          <cell r="G99" t="str">
            <v>51 - 52 - 31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146</v>
          </cell>
          <cell r="B100" t="str">
            <v>Equipement des forces</v>
          </cell>
          <cell r="C100">
            <v>3</v>
          </cell>
          <cell r="D100" t="str">
            <v>EQUIPEMENT DES FORCES NAVALES</v>
          </cell>
          <cell r="E100">
            <v>50</v>
          </cell>
          <cell r="F100" t="str">
            <v>Lutte sur mer contre menaces aériennes, maritimes et sous-marines - NH 90</v>
          </cell>
          <cell r="G100" t="str">
            <v>51 - 52 - 31 - 32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>
            <v>146</v>
          </cell>
          <cell r="B101" t="str">
            <v>Equipement des forces</v>
          </cell>
          <cell r="C101">
            <v>3</v>
          </cell>
          <cell r="D101" t="str">
            <v>EQUIPEMENT DES FORCES NAVALES</v>
          </cell>
          <cell r="E101">
            <v>51</v>
          </cell>
          <cell r="F101" t="str">
            <v>Lutte sur mer contre menaces aériennes, maritimes et sous-marines - TORPILLE MU 90</v>
          </cell>
          <cell r="G101" t="str">
            <v>51 - 52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>
            <v>146</v>
          </cell>
          <cell r="B102" t="str">
            <v>Equipement des forces</v>
          </cell>
          <cell r="C102">
            <v>3</v>
          </cell>
          <cell r="D102" t="str">
            <v>EQUIPEMENT DES FORCES NAVALES</v>
          </cell>
          <cell r="E102">
            <v>52</v>
          </cell>
          <cell r="F102" t="str">
            <v>Lutte sur mer contre menaces aériennes, maritimes et sous-marines - MICA</v>
          </cell>
          <cell r="G102" t="str">
            <v>51 - 52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146</v>
          </cell>
          <cell r="B103" t="str">
            <v>Equipement des forces</v>
          </cell>
          <cell r="C103">
            <v>3</v>
          </cell>
          <cell r="D103" t="str">
            <v>EQUIPEMENT DES FORCES NAVALES</v>
          </cell>
          <cell r="E103">
            <v>53</v>
          </cell>
          <cell r="F103" t="str">
            <v>Lutte sur mer contre menaces aériennes, maritimes et sous-marines - BARRACUDA</v>
          </cell>
          <cell r="G103" t="str">
            <v>51 - 52 - 32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1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146</v>
          </cell>
          <cell r="B104" t="str">
            <v>Equipement des forces</v>
          </cell>
          <cell r="C104">
            <v>3</v>
          </cell>
          <cell r="D104" t="str">
            <v>EQUIPEMENT DES FORCES NAVALES</v>
          </cell>
          <cell r="E104">
            <v>54</v>
          </cell>
          <cell r="F104" t="str">
            <v>Lutte sur mer contre menaces aériennes, maritimes et sous-marines - FREMM</v>
          </cell>
          <cell r="G104" t="str">
            <v>51 - 52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146</v>
          </cell>
          <cell r="B105" t="str">
            <v>Equipement des forces</v>
          </cell>
          <cell r="C105">
            <v>3</v>
          </cell>
          <cell r="D105" t="str">
            <v>EQUIPEMENT DES FORCES NAVALES</v>
          </cell>
          <cell r="E105">
            <v>55</v>
          </cell>
          <cell r="F105" t="str">
            <v>Lutte sur mer contre menaces aériennes, maritimes et sous-marines - PAAMS</v>
          </cell>
          <cell r="G105" t="str">
            <v>51 - 52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146</v>
          </cell>
          <cell r="B106" t="str">
            <v>Equipement des forces</v>
          </cell>
          <cell r="C106">
            <v>3</v>
          </cell>
          <cell r="D106" t="str">
            <v>EQUIPEMENT DES FORCES NAVALES</v>
          </cell>
          <cell r="E106">
            <v>56</v>
          </cell>
          <cell r="F106" t="str">
            <v>Lutte sur mer contre menaces aériennes, maritimes et sous-marines - HORIZON</v>
          </cell>
          <cell r="G106" t="str">
            <v>51 - 52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>
            <v>146</v>
          </cell>
          <cell r="B107" t="str">
            <v>Equipement des forces</v>
          </cell>
          <cell r="C107">
            <v>3</v>
          </cell>
          <cell r="D107" t="str">
            <v>EQUIPEMENT DES FORCES NAVALES</v>
          </cell>
          <cell r="E107">
            <v>57</v>
          </cell>
          <cell r="F107" t="str">
            <v>Lutte sur mer contre menaces aériennes, maritimes et sous-marines - FSAF</v>
          </cell>
          <cell r="G107" t="str">
            <v>51 - 52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146</v>
          </cell>
          <cell r="B108" t="str">
            <v>Equipement des forces</v>
          </cell>
          <cell r="C108">
            <v>3</v>
          </cell>
          <cell r="D108" t="str">
            <v>EQUIPEMENT DES FORCES NAVALES</v>
          </cell>
          <cell r="E108">
            <v>58</v>
          </cell>
          <cell r="F108" t="str">
            <v>Lutte sur mer contre menaces aériennes, maritimes et sous-marines</v>
          </cell>
          <cell r="G108" t="str">
            <v>51 - 52 - 31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>
            <v>146</v>
          </cell>
          <cell r="B109" t="str">
            <v>Equipement des forces</v>
          </cell>
          <cell r="C109">
            <v>3</v>
          </cell>
          <cell r="D109" t="str">
            <v>EQUIPEMENT DES FORCES NAVALES</v>
          </cell>
          <cell r="E109">
            <v>59</v>
          </cell>
          <cell r="F109" t="str">
            <v>Lutte contre les mines</v>
          </cell>
          <cell r="G109" t="str">
            <v>51 - 52 - 31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146</v>
          </cell>
          <cell r="B110" t="str">
            <v>Equipement des forces</v>
          </cell>
          <cell r="C110">
            <v>3</v>
          </cell>
          <cell r="D110" t="str">
            <v>EQUIPEMENT DES FORCES NAVALES</v>
          </cell>
          <cell r="E110">
            <v>60</v>
          </cell>
          <cell r="F110" t="str">
            <v>Mobilité et déploiement - BPC</v>
          </cell>
          <cell r="G110" t="str">
            <v>51 - 52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>
            <v>146</v>
          </cell>
          <cell r="B111" t="str">
            <v>Equipement des forces</v>
          </cell>
          <cell r="C111">
            <v>3</v>
          </cell>
          <cell r="D111" t="str">
            <v>EQUIPEMENT DES FORCES NAVALES</v>
          </cell>
          <cell r="E111">
            <v>61</v>
          </cell>
          <cell r="F111" t="str">
            <v>Mobilité et déploiement</v>
          </cell>
          <cell r="G111" t="str">
            <v>51 - 52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146</v>
          </cell>
          <cell r="B112" t="str">
            <v>Equipement des forces</v>
          </cell>
          <cell r="C112">
            <v>3</v>
          </cell>
          <cell r="D112" t="str">
            <v>EQUIPEMENT DES FORCES NAVALES</v>
          </cell>
          <cell r="E112">
            <v>62</v>
          </cell>
          <cell r="F112" t="str">
            <v>C4ISR  des forces navales</v>
          </cell>
          <cell r="G112" t="str">
            <v>51 - 52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146</v>
          </cell>
          <cell r="B113" t="str">
            <v>Equipement des forces</v>
          </cell>
          <cell r="C113">
            <v>3</v>
          </cell>
          <cell r="D113" t="str">
            <v>EQUIPEMENT DES FORCES NAVALES</v>
          </cell>
          <cell r="E113">
            <v>63</v>
          </cell>
          <cell r="F113" t="str">
            <v>Autres opérations d'armement des forces navales</v>
          </cell>
          <cell r="G113" t="str">
            <v>51 - 52 - 31 - 32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>
            <v>146</v>
          </cell>
          <cell r="B114" t="str">
            <v>Equipement des forces</v>
          </cell>
          <cell r="C114">
            <v>3</v>
          </cell>
          <cell r="D114" t="str">
            <v>EQUIPEMENT DES FORCES NAVALES</v>
          </cell>
          <cell r="E114">
            <v>64</v>
          </cell>
          <cell r="F114" t="str">
            <v>Soutien des forces navales</v>
          </cell>
          <cell r="G114" t="str">
            <v>21 - 22 - 23 - 31 - 32 - 51</v>
          </cell>
          <cell r="H114" t="str">
            <v>PC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146</v>
          </cell>
          <cell r="B115" t="str">
            <v>Equipement des forces</v>
          </cell>
          <cell r="C115">
            <v>4</v>
          </cell>
          <cell r="D115" t="str">
            <v>EQUIPEMENT DES FORCES AERIENNES</v>
          </cell>
          <cell r="E115">
            <v>65</v>
          </cell>
          <cell r="F115" t="str">
            <v>Dissuasion - forces aériennes</v>
          </cell>
          <cell r="G115" t="str">
            <v>51 - 52 - 31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1</v>
          </cell>
          <cell r="P115">
            <v>1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146</v>
          </cell>
          <cell r="B116" t="str">
            <v>Equipement des forces</v>
          </cell>
          <cell r="C116">
            <v>4</v>
          </cell>
          <cell r="D116" t="str">
            <v>EQUIPEMENT DES FORCES AERIENNES</v>
          </cell>
          <cell r="E116">
            <v>66</v>
          </cell>
          <cell r="F116" t="str">
            <v>Projection de forces - TLRA</v>
          </cell>
          <cell r="G116" t="str">
            <v>51 - 52 - 31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1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>
            <v>146</v>
          </cell>
          <cell r="B117" t="str">
            <v>Equipement des forces</v>
          </cell>
          <cell r="C117">
            <v>4</v>
          </cell>
          <cell r="D117" t="str">
            <v>EQUIPEMENT DES FORCES AERIENNES</v>
          </cell>
          <cell r="E117">
            <v>67</v>
          </cell>
          <cell r="F117" t="str">
            <v>Projection de forces-  A400M</v>
          </cell>
          <cell r="G117" t="str">
            <v>51 - 52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146</v>
          </cell>
          <cell r="B118" t="str">
            <v>Equipement des forces</v>
          </cell>
          <cell r="C118">
            <v>4</v>
          </cell>
          <cell r="D118" t="str">
            <v>EQUIPEMENT DES FORCES AERIENNES</v>
          </cell>
          <cell r="E118">
            <v>68</v>
          </cell>
          <cell r="F118" t="str">
            <v>Projection de forces</v>
          </cell>
          <cell r="G118" t="str">
            <v>51 - 52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>
            <v>146</v>
          </cell>
          <cell r="B119" t="str">
            <v>Equipement des forces</v>
          </cell>
          <cell r="C119">
            <v>4</v>
          </cell>
          <cell r="D119" t="str">
            <v>EQUIPEMENT DES FORCES AERIENNES</v>
          </cell>
          <cell r="E119">
            <v>69</v>
          </cell>
          <cell r="F119" t="str">
            <v>Frappe dans la profondeur - RAFALE</v>
          </cell>
          <cell r="G119" t="str">
            <v>51 - 52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146</v>
          </cell>
          <cell r="B120" t="str">
            <v>Equipement des forces</v>
          </cell>
          <cell r="C120">
            <v>4</v>
          </cell>
          <cell r="D120" t="str">
            <v>EQUIPEMENT DES FORCES AERIENNES</v>
          </cell>
          <cell r="E120">
            <v>70</v>
          </cell>
          <cell r="F120" t="str">
            <v>Frappe dans la profondeur - MIRAGE 2000 D</v>
          </cell>
          <cell r="G120" t="str">
            <v>51 - 52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146</v>
          </cell>
          <cell r="B121" t="str">
            <v>Equipement des forces</v>
          </cell>
          <cell r="C121">
            <v>4</v>
          </cell>
          <cell r="D121" t="str">
            <v>EQUIPEMENT DES FORCES AERIENNES</v>
          </cell>
          <cell r="E121">
            <v>71</v>
          </cell>
          <cell r="F121" t="str">
            <v>Frappe dans la profondeur - AASM</v>
          </cell>
          <cell r="G121" t="str">
            <v>51 - 52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146</v>
          </cell>
          <cell r="B122" t="str">
            <v>Equipement des forces</v>
          </cell>
          <cell r="C122">
            <v>4</v>
          </cell>
          <cell r="D122" t="str">
            <v>EQUIPEMENT DES FORCES AERIENNES</v>
          </cell>
          <cell r="E122">
            <v>72</v>
          </cell>
          <cell r="F122" t="str">
            <v>Frappe dans la profondeur - APACHE</v>
          </cell>
          <cell r="G122" t="str">
            <v>51 - 52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146</v>
          </cell>
          <cell r="B123" t="str">
            <v>Equipement des forces</v>
          </cell>
          <cell r="C123">
            <v>4</v>
          </cell>
          <cell r="D123" t="str">
            <v>EQUIPEMENT DES FORCES AERIENNES</v>
          </cell>
          <cell r="E123">
            <v>73</v>
          </cell>
          <cell r="F123" t="str">
            <v>Frappe dans la profondeur - SCALP EG</v>
          </cell>
          <cell r="G123" t="str">
            <v>51 - 52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146</v>
          </cell>
          <cell r="B124" t="str">
            <v>Equipement des forces</v>
          </cell>
          <cell r="C124">
            <v>4</v>
          </cell>
          <cell r="D124" t="str">
            <v>EQUIPEMENT DES FORCES AERIENNES</v>
          </cell>
          <cell r="E124">
            <v>74</v>
          </cell>
          <cell r="F124" t="str">
            <v>Frappe dans la profondeur</v>
          </cell>
          <cell r="G124" t="str">
            <v>51 - 52 - 31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1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146</v>
          </cell>
          <cell r="B125" t="str">
            <v>Equipement des forces</v>
          </cell>
          <cell r="C125">
            <v>4</v>
          </cell>
          <cell r="D125" t="str">
            <v>EQUIPEMENT DES FORCES AERIENNES</v>
          </cell>
          <cell r="E125">
            <v>75</v>
          </cell>
          <cell r="F125" t="str">
            <v>Resco</v>
          </cell>
          <cell r="G125" t="str">
            <v>51 - 52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>
            <v>146</v>
          </cell>
          <cell r="B126" t="str">
            <v>Equipement des forces</v>
          </cell>
          <cell r="C126">
            <v>4</v>
          </cell>
          <cell r="D126" t="str">
            <v>EQUIPEMENT DES FORCES AERIENNES</v>
          </cell>
          <cell r="E126">
            <v>76</v>
          </cell>
          <cell r="F126" t="str">
            <v>Sûreté du domaine aérien et spatial - MIRAGE 2000-5</v>
          </cell>
          <cell r="G126" t="str">
            <v>51 - 52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146</v>
          </cell>
          <cell r="B127" t="str">
            <v>Equipement des forces</v>
          </cell>
          <cell r="C127">
            <v>4</v>
          </cell>
          <cell r="D127" t="str">
            <v>EQUIPEMENT DES FORCES AERIENNES</v>
          </cell>
          <cell r="E127">
            <v>77</v>
          </cell>
          <cell r="F127" t="str">
            <v>Sûreté du domaine aérien et spatial - SCCOA</v>
          </cell>
          <cell r="G127" t="str">
            <v>51 - 52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146</v>
          </cell>
          <cell r="B128" t="str">
            <v>Equipement des forces</v>
          </cell>
          <cell r="C128">
            <v>4</v>
          </cell>
          <cell r="D128" t="str">
            <v>EQUIPEMENT DES FORCES AERIENNES</v>
          </cell>
          <cell r="E128">
            <v>78</v>
          </cell>
          <cell r="F128" t="str">
            <v>Sûreté du domaine aérien et spatial - MICA</v>
          </cell>
          <cell r="G128" t="str">
            <v>51 - 52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146</v>
          </cell>
          <cell r="B129" t="str">
            <v>Equipement des forces</v>
          </cell>
          <cell r="C129">
            <v>4</v>
          </cell>
          <cell r="D129" t="str">
            <v>EQUIPEMENT DES FORCES AERIENNES</v>
          </cell>
          <cell r="E129">
            <v>79</v>
          </cell>
          <cell r="F129" t="str">
            <v>Sûreté du domaine aérien et spatial - FSAF</v>
          </cell>
          <cell r="G129" t="str">
            <v>51 - 52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>
            <v>146</v>
          </cell>
          <cell r="B130" t="str">
            <v>Equipement des forces</v>
          </cell>
          <cell r="C130">
            <v>4</v>
          </cell>
          <cell r="D130" t="str">
            <v>EQUIPEMENT DES FORCES AERIENNES</v>
          </cell>
          <cell r="E130">
            <v>80</v>
          </cell>
          <cell r="F130" t="str">
            <v>Sûreté du domaine aérien et spatial</v>
          </cell>
          <cell r="G130" t="str">
            <v>51 - 52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146</v>
          </cell>
          <cell r="B131" t="str">
            <v>Equipement des forces</v>
          </cell>
          <cell r="C131">
            <v>4</v>
          </cell>
          <cell r="D131" t="str">
            <v>EQUIPEMENT DES FORCES AERIENNES</v>
          </cell>
          <cell r="E131">
            <v>81</v>
          </cell>
          <cell r="F131" t="str">
            <v>Systèmes d’information et de communication - MTBA</v>
          </cell>
          <cell r="G131" t="str">
            <v>51 - 52 - 31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146</v>
          </cell>
          <cell r="B132" t="str">
            <v>Equipement des forces</v>
          </cell>
          <cell r="C132">
            <v>4</v>
          </cell>
          <cell r="D132" t="str">
            <v>EQUIPEMENT DES FORCES AERIENNES</v>
          </cell>
          <cell r="E132">
            <v>82</v>
          </cell>
          <cell r="F132" t="str">
            <v>Systèmes d’information et de communication des forces aériennes</v>
          </cell>
          <cell r="G132" t="str">
            <v>51 - 52 - 31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146</v>
          </cell>
          <cell r="B133" t="str">
            <v>Equipement des forces</v>
          </cell>
          <cell r="C133">
            <v>4</v>
          </cell>
          <cell r="D133" t="str">
            <v>EQUIPEMENT DES FORCES AERIENNES</v>
          </cell>
          <cell r="E133">
            <v>83</v>
          </cell>
          <cell r="F133" t="str">
            <v>Renseignement des forces aériennes</v>
          </cell>
          <cell r="G133" t="str">
            <v>51 - 52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146</v>
          </cell>
          <cell r="B134" t="str">
            <v>Equipement des forces</v>
          </cell>
          <cell r="C134">
            <v>4</v>
          </cell>
          <cell r="D134" t="str">
            <v>EQUIPEMENT DES FORCES AERIENNES</v>
          </cell>
          <cell r="E134">
            <v>84</v>
          </cell>
          <cell r="F134" t="str">
            <v>Autres opérations d'armement des forces aériennes</v>
          </cell>
          <cell r="G134" t="str">
            <v>51 - 52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146</v>
          </cell>
          <cell r="B135" t="str">
            <v>Equipement des forces</v>
          </cell>
          <cell r="C135">
            <v>4</v>
          </cell>
          <cell r="D135" t="str">
            <v>EQUIPEMENT DES FORCES AERIENNES</v>
          </cell>
          <cell r="E135">
            <v>85</v>
          </cell>
          <cell r="F135" t="str">
            <v>Soutien des forces aériennes</v>
          </cell>
          <cell r="G135" t="str">
            <v>21 - 22 - 23 - 31 - 32</v>
          </cell>
          <cell r="H135" t="str">
            <v>PC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146</v>
          </cell>
          <cell r="B136" t="str">
            <v>Equipement des forces</v>
          </cell>
          <cell r="C136">
            <v>5</v>
          </cell>
          <cell r="D136" t="str">
            <v>PREPARATION ET CONDUITE DES OPERATIONS D'ARMEMENT</v>
          </cell>
          <cell r="E136">
            <v>86</v>
          </cell>
          <cell r="F136" t="str">
            <v>Conduite des opérations d'armement</v>
          </cell>
          <cell r="G136" t="str">
            <v>21 - 22 - 23 -31 - 51 -52</v>
          </cell>
          <cell r="H136" t="str">
            <v>PC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0</v>
          </cell>
          <cell r="O136">
            <v>1</v>
          </cell>
          <cell r="P136">
            <v>1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146</v>
          </cell>
          <cell r="B137" t="str">
            <v>Equipement des forces</v>
          </cell>
          <cell r="C137">
            <v>5</v>
          </cell>
          <cell r="D137" t="str">
            <v>PREPARATION ET CONDUITE DES OPERATIONS D'ARMEMENT</v>
          </cell>
          <cell r="E137">
            <v>87</v>
          </cell>
          <cell r="F137" t="str">
            <v>Investissements techniques et essais</v>
          </cell>
          <cell r="G137" t="str">
            <v>22 - 22 - 23 -31 - 51 -52</v>
          </cell>
          <cell r="H137" t="str">
            <v>PC</v>
          </cell>
          <cell r="J137">
            <v>0</v>
          </cell>
          <cell r="K137">
            <v>1</v>
          </cell>
          <cell r="L137">
            <v>1</v>
          </cell>
          <cell r="M137">
            <v>1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146</v>
          </cell>
          <cell r="B138" t="str">
            <v>Equipement des forces</v>
          </cell>
          <cell r="C138">
            <v>5</v>
          </cell>
          <cell r="D138" t="str">
            <v>PREPARATION ET CONDUITE DES OPERATIONS D'ARMEMENT</v>
          </cell>
          <cell r="E138">
            <v>89</v>
          </cell>
          <cell r="F138" t="str">
            <v>Soutien DGA</v>
          </cell>
          <cell r="G138" t="str">
            <v>24 - 22 - 23 -31 - 51 -52</v>
          </cell>
          <cell r="H138" t="str">
            <v>PC</v>
          </cell>
          <cell r="J138">
            <v>0</v>
          </cell>
          <cell r="K138">
            <v>1</v>
          </cell>
          <cell r="L138">
            <v>1</v>
          </cell>
          <cell r="M138">
            <v>1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146</v>
          </cell>
          <cell r="B139" t="str">
            <v>Equipement des forces</v>
          </cell>
          <cell r="C139">
            <v>5</v>
          </cell>
          <cell r="D139" t="str">
            <v>PREPARATION ET CONDUITE DES OPERATIONS D'ARMEMENT</v>
          </cell>
          <cell r="E139">
            <v>90</v>
          </cell>
          <cell r="F139" t="str">
            <v>Nucléaire: simulation, sécurité et matière</v>
          </cell>
          <cell r="G139" t="str">
            <v>21 - 22 - 23 -31 - 51 -52 - 32</v>
          </cell>
          <cell r="H139" t="str">
            <v>PC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146</v>
          </cell>
          <cell r="B140" t="str">
            <v>Equipement des forces</v>
          </cell>
          <cell r="C140">
            <v>5</v>
          </cell>
          <cell r="D140" t="str">
            <v>PREPARATION ET CONDUITE DES OPERATIONS D'ARMEMENT</v>
          </cell>
          <cell r="E140">
            <v>91</v>
          </cell>
          <cell r="F140" t="str">
            <v>Soutien autres programmes</v>
          </cell>
          <cell r="G140" t="str">
            <v>21 - 22 - 23 - 31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158</v>
          </cell>
          <cell r="B141" t="str">
            <v>Indemnisation des victimes des persécutions antisémites et des actes de barbarie pendant la seconde guerre mondiale</v>
          </cell>
          <cell r="C141">
            <v>1</v>
          </cell>
          <cell r="D141" t="str">
            <v>Indemnisation des orphelins de la déportation et des victimes de spoliations du fait des législations antisémites en vigueur pendant l'Occupation</v>
          </cell>
          <cell r="E141" t="str">
            <v>10</v>
          </cell>
          <cell r="G141">
            <v>61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158</v>
          </cell>
          <cell r="B142" t="str">
            <v>Indemnisation des victimes des persécutions antisémites et des actes de barbarie pendant la seconde guerre mondiale</v>
          </cell>
          <cell r="C142">
            <v>2</v>
          </cell>
          <cell r="D142" t="str">
            <v>Indemnisation des victimes d'actes de barbarie durant la seconde guerre mondiale</v>
          </cell>
          <cell r="E142" t="str">
            <v>20</v>
          </cell>
          <cell r="G142">
            <v>61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212</v>
          </cell>
          <cell r="B143" t="str">
            <v>Soutien de la politique de défense</v>
          </cell>
          <cell r="C143">
            <v>1</v>
          </cell>
          <cell r="D143" t="str">
            <v>Direction et pilotage</v>
          </cell>
          <cell r="E143">
            <v>10</v>
          </cell>
          <cell r="G143" t="str">
            <v>21 - 22 - 23 - 31 - 64-51 - 32 - 63</v>
          </cell>
          <cell r="H143" t="str">
            <v>PC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0</v>
          </cell>
          <cell r="Q143">
            <v>0</v>
          </cell>
          <cell r="R143">
            <v>0</v>
          </cell>
          <cell r="S143">
            <v>1</v>
          </cell>
          <cell r="T143">
            <v>1</v>
          </cell>
          <cell r="U143">
            <v>0</v>
          </cell>
        </row>
        <row r="144">
          <cell r="A144">
            <v>212</v>
          </cell>
          <cell r="B144" t="str">
            <v>Soutien de la politique de défense</v>
          </cell>
          <cell r="C144">
            <v>2</v>
          </cell>
          <cell r="D144" t="str">
            <v>Fonction de contrôle</v>
          </cell>
          <cell r="E144">
            <v>20</v>
          </cell>
          <cell r="G144" t="str">
            <v>21 - 22 - 23 - 31 - 51</v>
          </cell>
          <cell r="H144" t="str">
            <v>PC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0</v>
          </cell>
          <cell r="O144">
            <v>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212</v>
          </cell>
          <cell r="B145" t="str">
            <v>Soutien de la politique de défense</v>
          </cell>
          <cell r="C145">
            <v>3</v>
          </cell>
          <cell r="D145" t="str">
            <v>Gestion centrale</v>
          </cell>
          <cell r="E145">
            <v>31</v>
          </cell>
          <cell r="F145" t="str">
            <v>Gestion centrale  - programme 212</v>
          </cell>
          <cell r="G145" t="str">
            <v>21 - 22 - 23 - 31 - 32 -51 - 63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1</v>
          </cell>
          <cell r="T145">
            <v>0</v>
          </cell>
          <cell r="U145">
            <v>0</v>
          </cell>
        </row>
        <row r="146">
          <cell r="A146">
            <v>212</v>
          </cell>
          <cell r="B146" t="str">
            <v>Soutien de la politique de défense</v>
          </cell>
          <cell r="C146">
            <v>3</v>
          </cell>
          <cell r="D146" t="str">
            <v>Gestion centrale</v>
          </cell>
          <cell r="E146">
            <v>32</v>
          </cell>
          <cell r="F146" t="str">
            <v>Soutien autres programmes</v>
          </cell>
          <cell r="G146" t="str">
            <v>21 - 22 - 23 - 31 </v>
          </cell>
          <cell r="H146" t="str">
            <v>PC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212</v>
          </cell>
          <cell r="B147" t="str">
            <v>Soutien de la politique de défense</v>
          </cell>
          <cell r="C147">
            <v>4</v>
          </cell>
          <cell r="D147" t="str">
            <v>Politique immobilière</v>
          </cell>
          <cell r="E147">
            <v>41</v>
          </cell>
          <cell r="F147" t="str">
            <v>Logement familial</v>
          </cell>
          <cell r="G147" t="str">
            <v>21 - 22 - 23 - 31-51 - 63  </v>
          </cell>
          <cell r="H147" t="str">
            <v>PC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</row>
        <row r="148">
          <cell r="A148">
            <v>212</v>
          </cell>
          <cell r="B148" t="str">
            <v>Soutien de la politique de défense</v>
          </cell>
          <cell r="C148">
            <v>4</v>
          </cell>
          <cell r="D148" t="str">
            <v>Politique immobilière</v>
          </cell>
          <cell r="E148">
            <v>42</v>
          </cell>
          <cell r="F148" t="str">
            <v>infrastructure</v>
          </cell>
          <cell r="G148" t="str">
            <v>21 - 22 - 23 - 31 - 51- 63 - 32 - 52</v>
          </cell>
          <cell r="H148" t="str">
            <v>PC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</row>
        <row r="149">
          <cell r="A149">
            <v>212</v>
          </cell>
          <cell r="B149" t="str">
            <v>Soutien de la politique de défense</v>
          </cell>
          <cell r="C149">
            <v>5</v>
          </cell>
          <cell r="D149" t="str">
            <v>Systèmes d'information, d'administration et de gestion</v>
          </cell>
          <cell r="E149">
            <v>50</v>
          </cell>
          <cell r="G149" t="str">
            <v>21 - 22 - 23 - 31 - 51 </v>
          </cell>
          <cell r="H149" t="str">
            <v>PC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0</v>
          </cell>
          <cell r="O149">
            <v>1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212</v>
          </cell>
          <cell r="B150" t="str">
            <v>Soutien de la politique de défense</v>
          </cell>
          <cell r="C150">
            <v>6</v>
          </cell>
          <cell r="D150" t="str">
            <v>Action sociale</v>
          </cell>
          <cell r="E150">
            <v>60</v>
          </cell>
          <cell r="G150" t="str">
            <v>21 - 22 - 23 - 31 - 51  - 32</v>
          </cell>
          <cell r="H150" t="str">
            <v>PC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152</v>
          </cell>
          <cell r="B151" t="str">
            <v>Gendarmerie nationale</v>
          </cell>
          <cell r="C151">
            <v>1</v>
          </cell>
          <cell r="D151" t="str">
            <v>Ordre et sécurité publics</v>
          </cell>
          <cell r="E151">
            <v>10</v>
          </cell>
          <cell r="G151" t="str">
            <v>21 - 22 - 23 - 31 - 51  - 52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0</v>
          </cell>
          <cell r="O151">
            <v>1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152</v>
          </cell>
          <cell r="B152" t="str">
            <v>Gendarmerie nationale</v>
          </cell>
          <cell r="C152">
            <v>2</v>
          </cell>
          <cell r="D152" t="str">
            <v>Sécurité routière</v>
          </cell>
          <cell r="E152">
            <v>20</v>
          </cell>
          <cell r="G152" t="str">
            <v>21 - 22 - 23 - 31 - 51  - 52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0</v>
          </cell>
          <cell r="O152">
            <v>1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152</v>
          </cell>
          <cell r="B153" t="str">
            <v>Gendarmerie nationale</v>
          </cell>
          <cell r="C153">
            <v>3</v>
          </cell>
          <cell r="D153" t="str">
            <v>Police judiciaire et concours à la justice</v>
          </cell>
          <cell r="E153">
            <v>30</v>
          </cell>
          <cell r="G153" t="str">
            <v>21 - 22 - 23 - 31 - 51  - 52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0</v>
          </cell>
          <cell r="O153">
            <v>1</v>
          </cell>
          <cell r="P153">
            <v>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152</v>
          </cell>
          <cell r="B154" t="str">
            <v>Gendarmerie nationale</v>
          </cell>
          <cell r="C154">
            <v>4</v>
          </cell>
          <cell r="D154" t="str">
            <v>Commandement, ressources humaines et logistique</v>
          </cell>
          <cell r="E154">
            <v>40</v>
          </cell>
          <cell r="G154" t="str">
            <v>21 - 22 - 23 - 31 - 51  - 52 - 63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0</v>
          </cell>
          <cell r="O154">
            <v>1</v>
          </cell>
          <cell r="P154">
            <v>1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</row>
        <row r="155">
          <cell r="A155">
            <v>152</v>
          </cell>
          <cell r="B155" t="str">
            <v>Gendarmerie nationale</v>
          </cell>
          <cell r="C155">
            <v>5</v>
          </cell>
          <cell r="D155" t="str">
            <v>Exercice des missions militaires</v>
          </cell>
          <cell r="E155">
            <v>50</v>
          </cell>
          <cell r="G155" t="str">
            <v>21 - 22 - 23 - 31 - 51  - 52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0</v>
          </cell>
          <cell r="O155">
            <v>1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167</v>
          </cell>
          <cell r="B156" t="str">
            <v>Liens entre la nation et son armée</v>
          </cell>
          <cell r="C156">
            <v>1</v>
          </cell>
          <cell r="D156" t="str">
            <v>Journée d'appel de préparation à la défense</v>
          </cell>
          <cell r="E156">
            <v>10</v>
          </cell>
          <cell r="G156" t="str">
            <v>21 - 22 - 23 - 31 - 51 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167</v>
          </cell>
          <cell r="B157" t="str">
            <v>Liens entre la nation et son armée</v>
          </cell>
          <cell r="C157">
            <v>2</v>
          </cell>
          <cell r="D157" t="str">
            <v>Politique de mémoire</v>
          </cell>
          <cell r="E157">
            <v>20</v>
          </cell>
          <cell r="G157" t="str">
            <v>21 - 22 - 23 - 31 - 63 - 51 - 72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</row>
        <row r="158">
          <cell r="A158">
            <v>167</v>
          </cell>
          <cell r="B158" t="str">
            <v>Liens entre la nation et son armée</v>
          </cell>
          <cell r="C158">
            <v>3</v>
          </cell>
          <cell r="D158" t="str">
            <v>Promotion et valorisation du patrimoine culturel</v>
          </cell>
          <cell r="E158">
            <v>30</v>
          </cell>
          <cell r="G158" t="str">
            <v>21 - 22 - 23 - 31 - 32 - 51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167</v>
          </cell>
          <cell r="B159" t="str">
            <v>Liens entre la nation et son armée</v>
          </cell>
          <cell r="C159">
            <v>4</v>
          </cell>
          <cell r="D159" t="str">
            <v>Communication</v>
          </cell>
          <cell r="E159">
            <v>40</v>
          </cell>
          <cell r="G159" t="str">
            <v>21 - 22 - 23 - 31 - 32 - 51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169</v>
          </cell>
          <cell r="B160" t="str">
            <v>Mémoire, reconnaissance et réparation en faveur du monde combattant</v>
          </cell>
          <cell r="C160">
            <v>1</v>
          </cell>
          <cell r="D160" t="str">
            <v>Administration de la dette viagère</v>
          </cell>
          <cell r="E160">
            <v>10</v>
          </cell>
          <cell r="F160" t="str">
            <v>Pensions militaires d'invalidité de victimes de guerre et allocations rattachées</v>
          </cell>
          <cell r="G160">
            <v>61</v>
          </cell>
          <cell r="I160">
            <v>61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169</v>
          </cell>
          <cell r="B161" t="str">
            <v>Mémoire, reconnaissance et réparation en faveur du monde combattant</v>
          </cell>
          <cell r="C161">
            <v>1</v>
          </cell>
          <cell r="D161" t="str">
            <v>Administration de la dette viagère</v>
          </cell>
          <cell r="E161">
            <v>11</v>
          </cell>
          <cell r="F161" t="str">
            <v>Retraite du combattant</v>
          </cell>
          <cell r="G161">
            <v>61</v>
          </cell>
          <cell r="I161">
            <v>61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169</v>
          </cell>
          <cell r="B162" t="str">
            <v>Mémoire, reconnaissance et réparation en faveur du monde combattant</v>
          </cell>
          <cell r="C162">
            <v>2</v>
          </cell>
          <cell r="D162" t="str">
            <v>Gestion des droits liés aux pensions militaires d'invalidité</v>
          </cell>
          <cell r="E162">
            <v>20</v>
          </cell>
          <cell r="F162" t="str">
            <v>Soins médicaux gratuits et suivi sanitaire des anciens militaires</v>
          </cell>
          <cell r="G162" t="str">
            <v>61 - 62 - 63 - 64</v>
          </cell>
          <cell r="I162" t="str">
            <v>61 - 62 - 63 - 64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0</v>
          </cell>
        </row>
        <row r="163">
          <cell r="A163">
            <v>169</v>
          </cell>
          <cell r="B163" t="str">
            <v>Mémoire, reconnaissance et réparation en faveur du monde combattant</v>
          </cell>
          <cell r="C163">
            <v>2</v>
          </cell>
          <cell r="D163" t="str">
            <v>Gestion des droits liés aux pensions militaires d'invalidité</v>
          </cell>
          <cell r="E163">
            <v>21</v>
          </cell>
          <cell r="F163" t="str">
            <v>Appareillage des mutilés</v>
          </cell>
          <cell r="G163" t="str">
            <v>61 - 62 - 63 - 64</v>
          </cell>
          <cell r="I163" t="str">
            <v>61 - 62 - 63 - 64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0</v>
          </cell>
        </row>
        <row r="164">
          <cell r="A164">
            <v>169</v>
          </cell>
          <cell r="B164" t="str">
            <v>Mémoire, reconnaissance et réparation en faveur du monde combattant</v>
          </cell>
          <cell r="C164">
            <v>2</v>
          </cell>
          <cell r="D164" t="str">
            <v>Gestion des droits liés aux pensions militaires d'invalidité</v>
          </cell>
          <cell r="E164">
            <v>22</v>
          </cell>
          <cell r="F164" t="str">
            <v>Remboursement des réductions de transport accordées aux invalides</v>
          </cell>
          <cell r="G164">
            <v>61</v>
          </cell>
          <cell r="I164" t="str">
            <v>61 (PCE 651281 ET ou  652212)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A165">
            <v>169</v>
          </cell>
          <cell r="B165" t="str">
            <v>Mémoire, reconnaissance et réparation en faveur du monde combattant</v>
          </cell>
          <cell r="C165">
            <v>2</v>
          </cell>
          <cell r="D165" t="str">
            <v>Gestion des droits liés aux pensions militaires d'invalidité</v>
          </cell>
          <cell r="E165">
            <v>23</v>
          </cell>
          <cell r="F165" t="str">
            <v>Remboursement des prestations de sécurité sociale aux invalides</v>
          </cell>
          <cell r="G165">
            <v>64</v>
          </cell>
          <cell r="I165" t="str">
            <v>64 (PCE 6541412 OU 6541418 OU 651281)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</row>
        <row r="166">
          <cell r="A166">
            <v>169</v>
          </cell>
          <cell r="B166" t="str">
            <v>Mémoire, reconnaissance et réparation en faveur du monde combattant</v>
          </cell>
          <cell r="C166">
            <v>3</v>
          </cell>
          <cell r="D166" t="str">
            <v>Solidarité</v>
          </cell>
          <cell r="E166">
            <v>30</v>
          </cell>
          <cell r="F166" t="str">
            <v>Fonds de solidarité pour les anciens combattants d'Afrique du Nord et d'Indochine</v>
          </cell>
          <cell r="G166">
            <v>61</v>
          </cell>
          <cell r="I166">
            <v>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169</v>
          </cell>
          <cell r="B167" t="str">
            <v>Mémoire, reconnaissance et réparation en faveur du monde combattant</v>
          </cell>
          <cell r="C167">
            <v>3</v>
          </cell>
          <cell r="D167" t="str">
            <v>Solidarité</v>
          </cell>
          <cell r="E167">
            <v>31</v>
          </cell>
          <cell r="F167" t="str">
            <v>Majoration des rentes mutualistes des anciens combattants et victimes de guerre</v>
          </cell>
          <cell r="G167" t="str">
            <v>61 ou 64</v>
          </cell>
          <cell r="I167" t="str">
            <v>64 ou 61 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1</v>
          </cell>
          <cell r="U167">
            <v>0</v>
          </cell>
        </row>
        <row r="168">
          <cell r="A168">
            <v>169</v>
          </cell>
          <cell r="B168" t="str">
            <v>Mémoire, reconnaissance et réparation en faveur du monde combattant</v>
          </cell>
          <cell r="C168">
            <v>3</v>
          </cell>
          <cell r="D168" t="str">
            <v>Solidarité</v>
          </cell>
          <cell r="E168">
            <v>32</v>
          </cell>
          <cell r="F168" t="str">
            <v>Subventions aux associations et œuvres diverses</v>
          </cell>
          <cell r="G168">
            <v>64</v>
          </cell>
          <cell r="I168">
            <v>64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</row>
        <row r="169">
          <cell r="A169">
            <v>169</v>
          </cell>
          <cell r="B169" t="str">
            <v>Mémoire, reconnaissance et réparation en faveur du monde combattant</v>
          </cell>
          <cell r="C169">
            <v>3</v>
          </cell>
          <cell r="D169" t="str">
            <v>Solidarité</v>
          </cell>
          <cell r="E169">
            <v>33</v>
          </cell>
          <cell r="F169" t="str">
            <v>Indemnités, pécules et frais de voyages sur les tombes</v>
          </cell>
          <cell r="G169" t="str">
            <v>61-</v>
          </cell>
          <cell r="I169">
            <v>61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169</v>
          </cell>
          <cell r="B170" t="str">
            <v>Mémoire, reconnaissance et réparation en faveur du monde combattant</v>
          </cell>
          <cell r="C170">
            <v>3</v>
          </cell>
          <cell r="D170" t="str">
            <v>Solidarité</v>
          </cell>
          <cell r="E170">
            <v>34</v>
          </cell>
          <cell r="F170" t="str">
            <v>Action sociale en faveur du monde combattant (ONACVG) </v>
          </cell>
          <cell r="G170" t="str">
            <v>61 - 32</v>
          </cell>
          <cell r="I170" t="str">
            <v>rajouter sociale dans le libellé 61 (PCE 651232)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0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169</v>
          </cell>
          <cell r="B171" t="str">
            <v>Mémoire, reconnaissance et réparation en faveur du monde combattant</v>
          </cell>
          <cell r="C171">
            <v>3</v>
          </cell>
          <cell r="D171" t="str">
            <v>Solidarité</v>
          </cell>
          <cell r="E171">
            <v>35</v>
          </cell>
          <cell r="F171" t="str">
            <v>Subventions de fonctionnement de l'ONAC</v>
          </cell>
          <cell r="G171">
            <v>32</v>
          </cell>
          <cell r="I171">
            <v>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169</v>
          </cell>
          <cell r="B172" t="str">
            <v>Mémoire, reconnaissance et réparation en faveur du monde combattant</v>
          </cell>
          <cell r="C172">
            <v>3</v>
          </cell>
          <cell r="D172" t="str">
            <v>Solidarité</v>
          </cell>
          <cell r="E172">
            <v>36</v>
          </cell>
          <cell r="F172" t="str">
            <v>Suvbventions de fonctionnement de l'INI</v>
          </cell>
          <cell r="G172">
            <v>32</v>
          </cell>
          <cell r="I172">
            <v>32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169</v>
          </cell>
          <cell r="B173" t="str">
            <v>Mémoire, reconnaissance et réparation en faveur du monde combattant</v>
          </cell>
          <cell r="C173">
            <v>4</v>
          </cell>
          <cell r="D173" t="str">
            <v>Entretien des lieux de mémoires</v>
          </cell>
          <cell r="E173">
            <v>40</v>
          </cell>
          <cell r="G173" t="str">
            <v>21 - 22 - 23 - 31 - 51</v>
          </cell>
          <cell r="I173" t="str">
            <v>21 22 23 31 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0</v>
          </cell>
          <cell r="O173">
            <v>1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169</v>
          </cell>
          <cell r="B174" t="str">
            <v>Mémoire, reconnaissance et réparation en faveur du monde combattant</v>
          </cell>
          <cell r="C174">
            <v>5</v>
          </cell>
          <cell r="D174" t="str">
            <v>Soutien </v>
          </cell>
          <cell r="E174">
            <v>50</v>
          </cell>
          <cell r="G174" t="str">
            <v>21 - 22 - 23 - 31  - 51</v>
          </cell>
          <cell r="I174" t="str">
            <v>21 22 23 31 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0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>
            <v>191</v>
          </cell>
          <cell r="B175" t="str">
            <v>Recherche duale</v>
          </cell>
          <cell r="C175">
            <v>1</v>
          </cell>
          <cell r="D175" t="str">
            <v>Recherche duale en sciences du vivant</v>
          </cell>
          <cell r="E175">
            <v>10</v>
          </cell>
          <cell r="G175">
            <v>32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>
            <v>191</v>
          </cell>
          <cell r="B176" t="str">
            <v>Recherche duale</v>
          </cell>
          <cell r="C176">
            <v>2</v>
          </cell>
          <cell r="D176" t="str">
            <v>Recherche duale en sciences et techniques de l'information et de la communication.</v>
          </cell>
          <cell r="E176">
            <v>20</v>
          </cell>
          <cell r="G176">
            <v>32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>
            <v>191</v>
          </cell>
          <cell r="B177" t="str">
            <v>Recherche duale</v>
          </cell>
          <cell r="C177">
            <v>3</v>
          </cell>
          <cell r="D177" t="str">
            <v>Recherche duale dans le domaine aérospatiale</v>
          </cell>
          <cell r="E177">
            <v>30</v>
          </cell>
          <cell r="G177">
            <v>32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>
            <v>191</v>
          </cell>
          <cell r="B178" t="str">
            <v>Recherche duale</v>
          </cell>
          <cell r="C178">
            <v>4</v>
          </cell>
          <cell r="D178" t="str">
            <v>Autres recherches et développements technogiques duaux</v>
          </cell>
          <cell r="E178">
            <v>40</v>
          </cell>
          <cell r="G178">
            <v>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V4 2009-2002"/>
      <sheetName val="V compromis DB 2009-2020"/>
      <sheetName val="V compromis Cab 2009-2020"/>
      <sheetName val="22juin20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cettesNonFiscales"/>
      <sheetName val="Dividendes"/>
    </sheetNames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Suivi retours bureaux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</sheetNames>
    <sheetDataSet>
      <sheetData sheetId="10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38">
          <cell r="B38">
            <v>0.46</v>
          </cell>
          <cell r="D38">
            <v>0.46</v>
          </cell>
          <cell r="F38">
            <v>0.46</v>
          </cell>
          <cell r="H38">
            <v>0.46</v>
          </cell>
          <cell r="I38">
            <v>0</v>
          </cell>
          <cell r="J38">
            <v>0</v>
          </cell>
          <cell r="K38">
            <v>0</v>
          </cell>
          <cell r="M38">
            <v>0.46</v>
          </cell>
          <cell r="O38">
            <v>0.46</v>
          </cell>
        </row>
        <row r="39">
          <cell r="B39">
            <v>0.6381</v>
          </cell>
          <cell r="D39">
            <v>0.6281</v>
          </cell>
          <cell r="F39">
            <v>0.6281</v>
          </cell>
          <cell r="H39">
            <v>0.6281</v>
          </cell>
          <cell r="I39">
            <v>-0.010000000000000009</v>
          </cell>
          <cell r="J39">
            <v>0</v>
          </cell>
          <cell r="K39">
            <v>0</v>
          </cell>
          <cell r="M39">
            <v>0.6281</v>
          </cell>
          <cell r="O39">
            <v>0.6281</v>
          </cell>
        </row>
        <row r="40">
          <cell r="B40">
            <v>0.017</v>
          </cell>
          <cell r="D40">
            <v>0.017</v>
          </cell>
          <cell r="F40">
            <v>0.017</v>
          </cell>
          <cell r="H40">
            <v>0.017</v>
          </cell>
          <cell r="I40">
            <v>0</v>
          </cell>
          <cell r="J40">
            <v>0</v>
          </cell>
          <cell r="K40">
            <v>0</v>
          </cell>
          <cell r="M40">
            <v>0.017</v>
          </cell>
          <cell r="O40">
            <v>0.017</v>
          </cell>
        </row>
        <row r="41">
          <cell r="B41">
            <v>0.0019</v>
          </cell>
          <cell r="D41">
            <v>0.0019</v>
          </cell>
          <cell r="F41">
            <v>0.0019</v>
          </cell>
          <cell r="H41">
            <v>0.0019</v>
          </cell>
          <cell r="I41">
            <v>0</v>
          </cell>
          <cell r="J41">
            <v>0</v>
          </cell>
          <cell r="K41">
            <v>0</v>
          </cell>
          <cell r="M41">
            <v>0.0019</v>
          </cell>
          <cell r="O41">
            <v>0.0019</v>
          </cell>
        </row>
        <row r="42">
          <cell r="H42">
            <v>0.06</v>
          </cell>
          <cell r="I42">
            <v>0.06</v>
          </cell>
          <cell r="J42">
            <v>0.06</v>
          </cell>
          <cell r="K42">
            <v>0.06</v>
          </cell>
          <cell r="M42">
            <v>0.06</v>
          </cell>
          <cell r="O42">
            <v>0.06</v>
          </cell>
        </row>
        <row r="43">
          <cell r="B43">
            <v>0.033</v>
          </cell>
          <cell r="D43">
            <v>0.033</v>
          </cell>
          <cell r="F43">
            <v>0.033</v>
          </cell>
          <cell r="H43">
            <v>0.033</v>
          </cell>
          <cell r="I43">
            <v>0</v>
          </cell>
          <cell r="J43">
            <v>0</v>
          </cell>
          <cell r="K43">
            <v>0</v>
          </cell>
          <cell r="M43">
            <v>0.033</v>
          </cell>
          <cell r="O43">
            <v>0.033</v>
          </cell>
        </row>
        <row r="44">
          <cell r="B44">
            <v>0.36</v>
          </cell>
          <cell r="D44">
            <v>0.37</v>
          </cell>
          <cell r="F44">
            <v>0.37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M44">
            <v>0.37</v>
          </cell>
          <cell r="O44">
            <v>0.37</v>
          </cell>
        </row>
        <row r="45">
          <cell r="B45">
            <v>0.49</v>
          </cell>
          <cell r="D45">
            <v>0.49</v>
          </cell>
          <cell r="F45">
            <v>0.49</v>
          </cell>
          <cell r="H45" t="e">
            <v>#NAME?</v>
          </cell>
          <cell r="I45" t="e">
            <v>#NAME?</v>
          </cell>
          <cell r="J45" t="e">
            <v>#NAME?</v>
          </cell>
          <cell r="K45" t="e">
            <v>#NAME?</v>
          </cell>
          <cell r="M45">
            <v>0.49</v>
          </cell>
          <cell r="O45">
            <v>0.49</v>
          </cell>
        </row>
        <row r="46">
          <cell r="B46">
            <v>0</v>
          </cell>
          <cell r="D46">
            <v>0</v>
          </cell>
          <cell r="F46">
            <v>0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M46">
            <v>0</v>
          </cell>
          <cell r="O46">
            <v>0</v>
          </cell>
        </row>
        <row r="48">
          <cell r="B48">
            <v>0.04</v>
          </cell>
          <cell r="D48">
            <v>0.04</v>
          </cell>
          <cell r="F48">
            <v>0.03</v>
          </cell>
          <cell r="H48">
            <v>0.04</v>
          </cell>
          <cell r="I48">
            <v>0</v>
          </cell>
          <cell r="J48">
            <v>0</v>
          </cell>
          <cell r="K48">
            <v>0.010000000000000002</v>
          </cell>
          <cell r="M48">
            <v>0.04</v>
          </cell>
          <cell r="O48">
            <v>0.04</v>
          </cell>
          <cell r="Y48">
            <v>0.04</v>
          </cell>
        </row>
        <row r="49">
          <cell r="B49">
            <v>0.02</v>
          </cell>
          <cell r="D49">
            <v>0.02</v>
          </cell>
          <cell r="F49">
            <v>0.02</v>
          </cell>
          <cell r="H49">
            <v>0.02</v>
          </cell>
          <cell r="I49">
            <v>0</v>
          </cell>
          <cell r="J49">
            <v>0</v>
          </cell>
          <cell r="K49">
            <v>0</v>
          </cell>
          <cell r="M49">
            <v>0.02</v>
          </cell>
          <cell r="O49">
            <v>0.02</v>
          </cell>
          <cell r="Y49">
            <v>0.02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</sheetNames>
    <sheetDataSet>
      <sheetData sheetId="10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43">
          <cell r="B43">
            <v>0.033</v>
          </cell>
          <cell r="D43">
            <v>0.033</v>
          </cell>
          <cell r="F43">
            <v>0.033</v>
          </cell>
          <cell r="H43">
            <v>0.033</v>
          </cell>
          <cell r="I43">
            <v>0</v>
          </cell>
          <cell r="J43">
            <v>0</v>
          </cell>
          <cell r="K43">
            <v>0</v>
          </cell>
          <cell r="M43">
            <v>0.033</v>
          </cell>
          <cell r="O43">
            <v>0.033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cap PSC 2006-200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CS Synthèse"/>
      <sheetName val="RNF Synthèse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v. exe."/>
      <sheetName val="maquette PMT envoyée"/>
      <sheetName val="maquette sur comptes arrêtés"/>
      <sheetName val="comptes arrêté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 oc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ercice PMT"/>
      <sheetName val="Maquette prev. 07"/>
      <sheetName val="TOTAL prev. 07"/>
      <sheetName val="Maquette 06-07"/>
      <sheetName val="TOTAL 06-07"/>
      <sheetName val="Module1"/>
      <sheetName val="Module1 bis"/>
      <sheetName val="Mod_intro"/>
      <sheetName val="Mod_équil"/>
      <sheetName val="Maquette PMT"/>
      <sheetName val="Maquette 2007"/>
      <sheetName val="Compta. Nat. 2007"/>
      <sheetName val="Compta. Nat. 06-07"/>
      <sheetName val="PMT Mars 200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TM CP (2)"/>
      <sheetName val="RRN CP (2)"/>
      <sheetName val="Feuil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orrection Prov02"/>
      <sheetName val="Euro"/>
      <sheetName val="passage au solde"/>
      <sheetName val="trimestre"/>
      <sheetName val="CADES ACCT"/>
      <sheetName val="non repris"/>
      <sheetName val="base 80"/>
      <sheetName val="Module1"/>
      <sheetName val="Module1 bis"/>
      <sheetName val="Mod_intro"/>
      <sheetName val="Mod_équil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clé du prov"/>
      <sheetName val="BEH 01 (2)"/>
      <sheetName val="BEH 01"/>
      <sheetName val="ORT"/>
      <sheetName val="Budgets annexes"/>
      <sheetName val="Controles"/>
      <sheetName val="INDIA LFI EXEC HORS FDC "/>
      <sheetName val="BG été"/>
      <sheetName val="FDC été"/>
      <sheetName val="DB FDC EXEC"/>
      <sheetName val="calcul norme 06"/>
      <sheetName val="CST"/>
      <sheetName val="CST PENSIONS"/>
      <sheetName val=" CST RECETTES"/>
      <sheetName val=" CST DEPENSES"/>
      <sheetName val="SOURCE INDIA CST"/>
      <sheetName val="SOURCE INDIA BEH01"/>
      <sheetName val="Feuil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0000-90010"/>
      <sheetName val="90011"/>
      <sheetName val="90012"/>
      <sheetName val="90013"/>
      <sheetName val="vérif"/>
      <sheetName val="Feuil1"/>
      <sheetName val="verif04"/>
      <sheetName val="fct=branche"/>
      <sheetName val="bru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cap H"/>
      <sheetName val="H"/>
      <sheetName val="recap SS"/>
      <sheetName val="SS"/>
      <sheetName val="Feuil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endanciel"/>
      <sheetName val="Redressé"/>
      <sheetName val="PSC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YNTHESE"/>
      <sheetName val="RECAP"/>
      <sheetName val="DETAIL"/>
      <sheetName val="CLE"/>
      <sheetName val="CC_4491"/>
      <sheetName val="CAS"/>
      <sheetName val="APCP"/>
      <sheetName val="APL"/>
      <sheetName val="mod1-2_BP"/>
      <sheetName val="mod4-5_MN-ECO"/>
      <sheetName val="mod6recap"/>
      <sheetName val="CARADET"/>
      <sheetName val="tabmod16_quin"/>
      <sheetName val="Feuil8"/>
    </sheetNames>
    <sheetDataSet>
      <sheetData sheetId="3">
        <row r="2">
          <cell r="B2">
            <v>0.35</v>
          </cell>
          <cell r="C2">
            <v>0.55</v>
          </cell>
          <cell r="D2">
            <v>0.1</v>
          </cell>
        </row>
        <row r="5">
          <cell r="B5">
            <v>0.5</v>
          </cell>
          <cell r="C5">
            <v>0.5</v>
          </cell>
        </row>
        <row r="8">
          <cell r="B8">
            <v>0.2</v>
          </cell>
          <cell r="C8">
            <v>0.2</v>
          </cell>
          <cell r="D8">
            <v>0.2</v>
          </cell>
          <cell r="E8">
            <v>0.2</v>
          </cell>
          <cell r="F8">
            <v>0.2</v>
          </cell>
        </row>
        <row r="9">
          <cell r="B9">
            <v>0.45</v>
          </cell>
          <cell r="C9">
            <v>0.55</v>
          </cell>
        </row>
        <row r="10">
          <cell r="B10">
            <v>0.3</v>
          </cell>
          <cell r="C10">
            <v>0.4</v>
          </cell>
          <cell r="D10">
            <v>0.3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GVT2000"/>
      <sheetName val="GVT99"/>
      <sheetName val="SUVGVT"/>
      <sheetName val="bilan"/>
      <sheetName val="ACCT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nature"/>
      <sheetName val="CPPEDAD T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Programmation 2010"/>
      <sheetName val="répartition"/>
      <sheetName val="postes"/>
      <sheetName val="directions"/>
      <sheetName val="directions retraités"/>
      <sheetName val="postes retraités"/>
      <sheetName val="PLF 201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XPOL"/>
      <sheetName val="POL"/>
      <sheetName val="POLACCT"/>
      <sheetName val="IGA"/>
      <sheetName val="IGACCT"/>
      <sheetName val="EXPDATAP"/>
      <sheetName val="PREF"/>
      <sheetName val="PREF ACCT"/>
      <sheetName val="DIR-ADM "/>
      <sheetName val="DIR-ADMACCT"/>
      <sheetName val="95CESSP"/>
      <sheetName val="95CESSP (2)"/>
      <sheetName val="95PLCHAC"/>
      <sheetName val="95PLCHAC (2)"/>
      <sheetName val="95PSORT"/>
      <sheetName val="CULTES "/>
      <sheetName val="CULTESACCT"/>
      <sheetName val="BPAC"/>
      <sheetName val="BPACCT "/>
      <sheetName val="EXPBPAC"/>
      <sheetName val="ACBSAL"/>
      <sheetName val="Feuil1"/>
      <sheetName val="VALPT1999"/>
      <sheetName val="VALPT 2000"/>
      <sheetName val="ADJSEC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PX02"/>
      <sheetName val="PREF0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inistère"/>
      <sheetName val="Prog. Police"/>
      <sheetName val="Adtion territoriale"/>
      <sheetName val="Vie politique, cultuelle assoc."/>
      <sheetName val="Conduite et pilotage des pol. I"/>
      <sheetName val="Interv. serv. opérationnels"/>
      <sheetName val="Coor. moyens secours"/>
      <sheetName val="Coor. moyens secours (2)"/>
      <sheetName val="Aménagement du territoire"/>
      <sheetName val="Concours spécif et admini"/>
      <sheetName val="Feuil2"/>
      <sheetName val="Feuil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CI REC"/>
      <sheetName val="ACCT"/>
      <sheetName val="ENG GVT (2)"/>
      <sheetName val="GV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bilan2006 1"/>
      <sheetName val="bilan2006 2"/>
      <sheetName val="bilan2006 3"/>
      <sheetName val="DB6"/>
      <sheetName val="Prévu-exécuté"/>
      <sheetName val="Synthèse Primes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modèle"/>
      <sheetName val="RECAPITULATIF"/>
    </sheetNames>
    <sheetDataSet>
      <sheetData sheetId="3">
        <row r="10">
          <cell r="D10">
            <v>55863450.879999995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itre 2 en ae"/>
      <sheetName val="titre 2 en cp"/>
      <sheetName val="Noms_R78AE"/>
      <sheetName val="Noms_R78CP"/>
      <sheetName val="TRI_R78CP"/>
      <sheetName val="TRI_R78AE"/>
      <sheetName val="R78"/>
    </sheetNames>
    <sheetDataSet>
      <sheetData sheetId="3">
        <row r="2">
          <cell r="D2">
            <v>1272281707</v>
          </cell>
          <cell r="E2">
            <v>1854000</v>
          </cell>
          <cell r="F2">
            <v>1263423445</v>
          </cell>
          <cell r="G2">
            <v>0</v>
          </cell>
          <cell r="H2">
            <v>7004262</v>
          </cell>
          <cell r="I2">
            <v>0</v>
          </cell>
          <cell r="J2">
            <v>17360.17</v>
          </cell>
          <cell r="K2">
            <v>1316467.73</v>
          </cell>
          <cell r="L2">
            <v>0</v>
          </cell>
          <cell r="M2">
            <v>7524434.1</v>
          </cell>
        </row>
        <row r="3">
          <cell r="D3">
            <v>8931060</v>
          </cell>
          <cell r="E3">
            <v>8848060</v>
          </cell>
          <cell r="F3">
            <v>0</v>
          </cell>
          <cell r="G3">
            <v>0</v>
          </cell>
          <cell r="H3">
            <v>83000</v>
          </cell>
          <cell r="I3">
            <v>0</v>
          </cell>
          <cell r="J3">
            <v>45596.17</v>
          </cell>
          <cell r="K3">
            <v>3922346.8</v>
          </cell>
          <cell r="L3">
            <v>0</v>
          </cell>
          <cell r="M3">
            <v>4963117.03</v>
          </cell>
        </row>
        <row r="4">
          <cell r="D4">
            <v>8133485</v>
          </cell>
          <cell r="E4">
            <v>6667456</v>
          </cell>
          <cell r="F4">
            <v>0</v>
          </cell>
          <cell r="G4">
            <v>0</v>
          </cell>
          <cell r="H4">
            <v>1466029</v>
          </cell>
          <cell r="I4">
            <v>0</v>
          </cell>
          <cell r="J4">
            <v>36997.52</v>
          </cell>
          <cell r="K4">
            <v>4324536.99</v>
          </cell>
          <cell r="L4">
            <v>0</v>
          </cell>
          <cell r="M4">
            <v>3771950.49</v>
          </cell>
        </row>
        <row r="5">
          <cell r="D5">
            <v>31912975</v>
          </cell>
          <cell r="E5">
            <v>9945412.23</v>
          </cell>
          <cell r="F5">
            <v>0</v>
          </cell>
          <cell r="G5">
            <v>4686781.02</v>
          </cell>
          <cell r="H5">
            <v>17280781.75</v>
          </cell>
          <cell r="I5">
            <v>0</v>
          </cell>
          <cell r="J5">
            <v>23058.59</v>
          </cell>
          <cell r="K5">
            <v>6475100.36</v>
          </cell>
          <cell r="L5">
            <v>0</v>
          </cell>
          <cell r="M5">
            <v>20728035.03</v>
          </cell>
        </row>
        <row r="6">
          <cell r="D6">
            <v>128657610</v>
          </cell>
          <cell r="E6">
            <v>19089419.72</v>
          </cell>
          <cell r="F6">
            <v>0</v>
          </cell>
          <cell r="G6">
            <v>59917076.35</v>
          </cell>
          <cell r="H6">
            <v>49651113.93</v>
          </cell>
          <cell r="I6">
            <v>0</v>
          </cell>
          <cell r="J6">
            <v>0</v>
          </cell>
          <cell r="K6">
            <v>13211806.38</v>
          </cell>
          <cell r="L6">
            <v>182137.08</v>
          </cell>
          <cell r="M6">
            <v>55346590.190000005</v>
          </cell>
        </row>
        <row r="7">
          <cell r="D7">
            <v>6859710068</v>
          </cell>
          <cell r="E7">
            <v>280535392.68</v>
          </cell>
          <cell r="F7">
            <v>8384725</v>
          </cell>
          <cell r="G7">
            <v>5654441718.8</v>
          </cell>
          <cell r="H7">
            <v>916348231.52</v>
          </cell>
          <cell r="I7">
            <v>0</v>
          </cell>
          <cell r="J7">
            <v>188871.93</v>
          </cell>
          <cell r="K7">
            <v>218681066.24</v>
          </cell>
          <cell r="L7">
            <v>0</v>
          </cell>
          <cell r="M7">
            <v>978013686.03</v>
          </cell>
        </row>
        <row r="8">
          <cell r="D8">
            <v>223460837</v>
          </cell>
          <cell r="E8">
            <v>147387403.16</v>
          </cell>
          <cell r="F8">
            <v>0</v>
          </cell>
          <cell r="G8">
            <v>38452331.06</v>
          </cell>
          <cell r="H8">
            <v>37621102.78</v>
          </cell>
          <cell r="I8">
            <v>0</v>
          </cell>
          <cell r="J8">
            <v>427356.44</v>
          </cell>
          <cell r="K8">
            <v>89163405.69</v>
          </cell>
          <cell r="L8">
            <v>0</v>
          </cell>
          <cell r="M8">
            <v>95417743.81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ivi"/>
      <sheetName val="Mission"/>
      <sheetName val="Ministère"/>
      <sheetName val="LPFP"/>
      <sheetName val="Plafonds"/>
      <sheetName val="Retraitements"/>
      <sheetName val="DDM"/>
      <sheetName val="U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Ministère"/>
      <sheetName val="Prog. Police"/>
      <sheetName val="Adtion territoriale"/>
      <sheetName val="Vie politique, cultuelle assoc."/>
      <sheetName val="Conduite et pilotage des pol. I"/>
      <sheetName val="Interv. serv. opérationnels"/>
      <sheetName val="Coor. moyens secours"/>
      <sheetName val="Coor. moyens secours (2)"/>
      <sheetName val="Aménagement du territoire"/>
      <sheetName val="Concours spécif et admini"/>
      <sheetName val="Feuil2"/>
      <sheetName val="Feuil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ynt GEN"/>
      <sheetName val="DET MVTS"/>
      <sheetName val="DET FDC1"/>
      <sheetName val="DET FDC2bis"/>
      <sheetName val="DET FDC3"/>
      <sheetName val="DET GEL"/>
      <sheetName val="DET LFR"/>
      <sheetName val="DET REPORTS"/>
      <sheetName val="DET DA"/>
      <sheetName val="DET DV"/>
      <sheetName val="DET TRANSF"/>
      <sheetName val="DET FONG"/>
      <sheetName val="DET CONSO AE 2"/>
      <sheetName val="DET CONSO AE 3"/>
      <sheetName val="DET CONSO CP 2"/>
      <sheetName val="DET CONSO CP 3"/>
      <sheetName val="TAB_PROG"/>
      <sheetName val="lib_champsR78"/>
    </sheetNames>
    <sheetDataSet>
      <sheetData sheetId="0">
        <row r="2">
          <cell r="C2">
            <v>2007</v>
          </cell>
        </row>
        <row r="3">
          <cell r="C3">
            <v>39510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DO"/>
      <sheetName val="comparatif D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BEPII"/>
      <sheetName val="6BSI"/>
      <sheetName val="3MIRE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vt interne DO"/>
      <sheetName val="mvt interne capital"/>
      <sheetName val="fdc"/>
      <sheetName val="transfert"/>
      <sheetName val="répartition"/>
      <sheetName val="reports"/>
      <sheetName val="demande transfert"/>
      <sheetName val="demande répartition"/>
      <sheetName val="demande décret virement"/>
      <sheetName val="demande reports anticipé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AB_MVTS_ACCORD"/>
      <sheetName val="TAB_PROG"/>
      <sheetName val="TABLE MOIS"/>
      <sheetName val="date situation"/>
      <sheetName val="D1 issu b_MVTS"/>
      <sheetName val="CREDITS AE-CP"/>
      <sheetName val="GEL AE CP BILAN"/>
      <sheetName val="GEL AE T2"/>
      <sheetName val="GEL AE hors T2"/>
      <sheetName val="GEL CP T2"/>
      <sheetName val="GEL CP hors T2"/>
      <sheetName val="exécution budgétaire en AE CP"/>
      <sheetName val="dR01 volet3"/>
      <sheetName val="lib_champsR78"/>
      <sheetName val="exé centrale en AE-CP-R78 "/>
      <sheetName val="exé centrale en AE-CP-R77"/>
      <sheetName val="DynR40"/>
      <sheetName val="D R78 vol 1&amp;2"/>
      <sheetName val="paiements centraux-locaux"/>
      <sheetName val="paiements centraux-locaux -R77"/>
      <sheetName val="Dyn_DB009 CP2006"/>
      <sheetName val="Dyn_DB009 CP2007"/>
      <sheetName val="Dep 2006-2007 cent loc"/>
      <sheetName val="exé centrale en AE-CP "/>
    </sheetNames>
    <sheetDataSet>
      <sheetData sheetId="2">
        <row r="2">
          <cell r="B2">
            <v>1</v>
          </cell>
          <cell r="C2" t="str">
            <v>JANVIER</v>
          </cell>
          <cell r="D2" t="str">
            <v>janvier</v>
          </cell>
        </row>
        <row r="3">
          <cell r="B3">
            <v>2</v>
          </cell>
          <cell r="C3" t="str">
            <v>FÉVRIER</v>
          </cell>
          <cell r="D3" t="str">
            <v>février</v>
          </cell>
        </row>
        <row r="4">
          <cell r="B4">
            <v>3</v>
          </cell>
          <cell r="C4" t="str">
            <v>MARS</v>
          </cell>
          <cell r="D4" t="str">
            <v>mars</v>
          </cell>
        </row>
        <row r="5">
          <cell r="B5">
            <v>4</v>
          </cell>
          <cell r="C5" t="str">
            <v>AVRIL</v>
          </cell>
          <cell r="D5" t="str">
            <v>avril</v>
          </cell>
        </row>
        <row r="6">
          <cell r="B6">
            <v>5</v>
          </cell>
          <cell r="C6" t="str">
            <v>MAI</v>
          </cell>
          <cell r="D6" t="str">
            <v>mai</v>
          </cell>
        </row>
        <row r="7">
          <cell r="B7">
            <v>5</v>
          </cell>
          <cell r="C7" t="str">
            <v>MAI </v>
          </cell>
          <cell r="D7" t="str">
            <v>mai </v>
          </cell>
        </row>
        <row r="8">
          <cell r="B8">
            <v>6</v>
          </cell>
          <cell r="C8" t="str">
            <v>JUIN</v>
          </cell>
          <cell r="D8" t="str">
            <v>juin</v>
          </cell>
        </row>
        <row r="9">
          <cell r="B9">
            <v>7</v>
          </cell>
          <cell r="C9" t="str">
            <v>JUILLET</v>
          </cell>
          <cell r="D9" t="str">
            <v>juillet</v>
          </cell>
        </row>
        <row r="10">
          <cell r="B10">
            <v>8</v>
          </cell>
          <cell r="C10" t="str">
            <v>AOÛT</v>
          </cell>
          <cell r="D10" t="str">
            <v>août</v>
          </cell>
        </row>
        <row r="11">
          <cell r="B11">
            <v>9</v>
          </cell>
          <cell r="C11" t="str">
            <v>SEPTEMBRE</v>
          </cell>
          <cell r="D11" t="str">
            <v>septembre</v>
          </cell>
        </row>
        <row r="12">
          <cell r="B12">
            <v>10</v>
          </cell>
          <cell r="C12" t="str">
            <v>OCTOBRE</v>
          </cell>
          <cell r="D12" t="str">
            <v>octobre</v>
          </cell>
        </row>
        <row r="13">
          <cell r="B13">
            <v>11</v>
          </cell>
          <cell r="C13" t="str">
            <v>NOVEMBRE</v>
          </cell>
          <cell r="D13" t="str">
            <v>novembre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177 nov 2008 2009-2011"/>
      <sheetName val="Projet ete 08  LP 177 2009-2011"/>
      <sheetName val="PLF 2010 "/>
      <sheetName val="Synthèse PMT 2011-2013 P177"/>
      <sheetName val="UB 1 allocations aide sociale"/>
      <sheetName val="UB 2 actions prévention"/>
      <sheetName val="UB 3 VS et HU"/>
      <sheetName val="UB 4 CHRS"/>
      <sheetName val="UB 5 ALT"/>
      <sheetName val="UB 6 autres dispositifs"/>
      <sheetName val="UB 7 AGLS et MR"/>
      <sheetName val="UB 8 Animation évaluation"/>
      <sheetName val="177"/>
      <sheetName val="rapa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 (2)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ter Prestations Légales"/>
      <sheetName val="metro dom"/>
      <sheetName val="metro"/>
      <sheetName val="dom"/>
      <sheetName val="prest"/>
      <sheetName val="Fich val1"/>
      <sheetName val="Fich val"/>
      <sheetName val="annexe minima"/>
      <sheetName val="minima p15 16"/>
      <sheetName val="minima p 16 17"/>
      <sheetName val="annexe 2"/>
      <sheetName val="tbpf"/>
      <sheetName val="tbalaahrmi"/>
      <sheetName val="annexe 3"/>
      <sheetName val="centmet  0603"/>
      <sheetName val="annexe 4"/>
      <sheetName val="centdom  0603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 (2)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conomies proposées"/>
      <sheetName val="P134"/>
      <sheetName val="Tableau de synthèse DB"/>
      <sheetName val="Tableau de synthèse ministère"/>
      <sheetName val="P134 - RProg"/>
      <sheetName val="Comparaison PMT"/>
      <sheetName val="P134 - position BEPII revue"/>
      <sheetName val="P134 - position Rprog revue"/>
      <sheetName val="Synthèse programme 134"/>
      <sheetName val="Synthèse mission A3"/>
      <sheetName val="old - envoi Rprog 19 mai"/>
    </sheetNames>
    <sheetDataSet>
      <sheetData sheetId="6">
        <row r="6">
          <cell r="F6" t="str">
            <v>02 Développement des PME, du commerce, de l'artisanat et des professions libérales</v>
          </cell>
        </row>
        <row r="7">
          <cell r="F7" t="str">
            <v>UB 1 - Développement des PME</v>
          </cell>
        </row>
        <row r="8">
          <cell r="F8" t="str">
            <v>Développement des PME, du commerce, de l'artisanat et des professions libérales</v>
          </cell>
        </row>
        <row r="9">
          <cell r="F9" t="str">
            <v>Réserve parlementaire</v>
          </cell>
        </row>
        <row r="10">
          <cell r="F10" t="str">
            <v>UB 2 - FISAC</v>
          </cell>
        </row>
        <row r="11">
          <cell r="F11" t="str">
            <v>Aide au départ (labellisée FISAC)</v>
          </cell>
        </row>
        <row r="12">
          <cell r="F12" t="str">
            <v>FISAC</v>
          </cell>
        </row>
        <row r="13">
          <cell r="F13" t="str">
            <v>UB 3 - ANSP</v>
          </cell>
        </row>
        <row r="14">
          <cell r="F14" t="str">
            <v>ANSP - Services à la personne</v>
          </cell>
        </row>
        <row r="15">
          <cell r="F15" t="str">
            <v>UB 4 - OSEO garanties</v>
          </cell>
        </row>
        <row r="16">
          <cell r="F16" t="str">
            <v>OSEO Garanties</v>
          </cell>
        </row>
        <row r="17">
          <cell r="F17" t="str">
            <v>UB 5 - Garanties diverses</v>
          </cell>
        </row>
        <row r="18">
          <cell r="F18" t="str">
            <v>Garanties diverses</v>
          </cell>
        </row>
        <row r="19">
          <cell r="F19" t="str">
            <v>03 Action en faveur des entreprises industrielles</v>
          </cell>
        </row>
        <row r="20">
          <cell r="F20" t="str">
            <v>UB 6 - CTI</v>
          </cell>
        </row>
        <row r="21">
          <cell r="F21" t="str">
            <v>CTI 62 et 64</v>
          </cell>
        </row>
        <row r="22">
          <cell r="F22" t="str">
            <v>UB 7 - Politique industrielle</v>
          </cell>
        </row>
        <row r="23">
          <cell r="F23" t="str">
            <v>Politique industrielle</v>
          </cell>
        </row>
        <row r="24">
          <cell r="F24" t="str">
            <v>UB 8 - Normalisation et métrologie de l'administration centrale</v>
          </cell>
        </row>
        <row r="25">
          <cell r="F25" t="str">
            <v>Accréditations et contrôles (COFRAC)</v>
          </cell>
        </row>
        <row r="26">
          <cell r="F26" t="str">
            <v>Contribution aux OI Normes Metrologie</v>
          </cell>
        </row>
        <row r="27">
          <cell r="F27" t="str">
            <v>UB 9 - Politique industrielle</v>
          </cell>
        </row>
        <row r="28">
          <cell r="F28" t="str">
            <v>Etudes industrielles &amp; Marchés d'expertise</v>
          </cell>
        </row>
        <row r="29">
          <cell r="F29" t="str">
            <v>Soutien aux services déconcentrés</v>
          </cell>
        </row>
        <row r="30">
          <cell r="F30" t="str">
            <v>Crédits de communication</v>
          </cell>
        </row>
        <row r="31">
          <cell r="F31" t="str">
            <v>Politique industrielle (MAD)</v>
          </cell>
        </row>
        <row r="32">
          <cell r="F32" t="str">
            <v>Contrôles et essais  Contrib. à la surveillance du marché et des produits</v>
          </cell>
        </row>
        <row r="33">
          <cell r="F33" t="str">
            <v>UB 10 - Normes qualité métrologie (Opérateurs)</v>
          </cell>
        </row>
        <row r="34">
          <cell r="F34" t="str">
            <v>LNE</v>
          </cell>
        </row>
        <row r="35">
          <cell r="F35" t="str">
            <v>AFNOR</v>
          </cell>
        </row>
        <row r="36">
          <cell r="F36" t="str">
            <v>UB 11 - CPER (Actions collectives)</v>
          </cell>
        </row>
        <row r="37">
          <cell r="F37" t="str">
            <v>Actions collectives (CPER)</v>
          </cell>
        </row>
        <row r="38">
          <cell r="F38" t="str">
            <v>UB 12 - Actions individuelles et régionales (hors CPER)</v>
          </cell>
        </row>
        <row r="39">
          <cell r="F39" t="str">
            <v>Actions régionales - Pôles de compétitivité (hors CPER )</v>
          </cell>
        </row>
        <row r="40">
          <cell r="F40" t="str">
            <v>Aides individuelles (hors CPER)</v>
          </cell>
        </row>
        <row r="41">
          <cell r="F41" t="str">
            <v>UB 13 - FNRT</v>
          </cell>
        </row>
        <row r="42">
          <cell r="F42" t="str">
            <v>FNRT</v>
          </cell>
        </row>
        <row r="43">
          <cell r="F43" t="str">
            <v>UB 14 - Autres mutations et conversions  industrielles</v>
          </cell>
        </row>
        <row r="44">
          <cell r="F44" t="str">
            <v>Aides à la construction navale</v>
          </cell>
        </row>
        <row r="45">
          <cell r="F45" t="str">
            <v>Actions de restructuration hors CIRI</v>
          </cell>
        </row>
        <row r="46">
          <cell r="F46" t="str">
            <v>Interventions dans le cadre du FIL</v>
          </cell>
        </row>
        <row r="47">
          <cell r="F47" t="str">
            <v>Autres modes de conversion</v>
          </cell>
        </row>
        <row r="48">
          <cell r="F48" t="str">
            <v>44 septies</v>
          </cell>
        </row>
        <row r="49">
          <cell r="F49" t="str">
            <v>04 Développement des télécommunications,des postes et de la société de l'information</v>
          </cell>
        </row>
        <row r="50">
          <cell r="F50" t="str">
            <v>UB 15 - Télécoms</v>
          </cell>
        </row>
        <row r="51">
          <cell r="F51" t="str">
            <v>Organismes internationaux</v>
          </cell>
        </row>
        <row r="52">
          <cell r="F52" t="str">
            <v>Autres actions (AFUTT, DVB Project, forum des droits internet)</v>
          </cell>
        </row>
        <row r="53">
          <cell r="F53" t="str">
            <v>UB 16 - Transport de presse et divers</v>
          </cell>
        </row>
        <row r="54">
          <cell r="F54" t="str">
            <v>Transport presse</v>
          </cell>
        </row>
        <row r="55">
          <cell r="F55" t="str">
            <v>UB 17 - Compensation heures supplémentaires La Poste</v>
          </cell>
        </row>
        <row r="56">
          <cell r="F56" t="str">
            <v>Compensation heures supp La Poste</v>
          </cell>
        </row>
        <row r="57">
          <cell r="F57" t="str">
            <v>UB 18 - Franchise postale</v>
          </cell>
        </row>
        <row r="58">
          <cell r="F58" t="str">
            <v>Franchise postale</v>
          </cell>
        </row>
        <row r="59">
          <cell r="F59" t="str">
            <v>UB 19 - ANFr</v>
          </cell>
        </row>
        <row r="60">
          <cell r="F60" t="str">
            <v>Agence nationale des fréquences (A.N.Fr.)</v>
          </cell>
        </row>
        <row r="61">
          <cell r="F61" t="str">
            <v>07 Développement international  et compétitivité du territoire</v>
          </cell>
        </row>
        <row r="62">
          <cell r="F62" t="str">
            <v>UB 20 - SCSP Ubifrance</v>
          </cell>
        </row>
        <row r="63">
          <cell r="F63" t="str">
            <v>Ubifrance (SCSP)</v>
          </cell>
        </row>
        <row r="64">
          <cell r="F64" t="str">
            <v>UB 21 - SCSP AFII</v>
          </cell>
        </row>
        <row r="65">
          <cell r="F65" t="str">
            <v>AFII</v>
          </cell>
        </row>
        <row r="66">
          <cell r="F66" t="str">
            <v>UB 22 - Interventions Ubifrance</v>
          </cell>
        </row>
        <row r="67">
          <cell r="F67" t="str">
            <v>Ubifrance (Intervention)</v>
          </cell>
        </row>
        <row r="68">
          <cell r="F68" t="str">
            <v>UB 23 - Interventions DGTPE</v>
          </cell>
        </row>
        <row r="69">
          <cell r="F69" t="str">
            <v>CPER</v>
          </cell>
        </row>
        <row r="70">
          <cell r="F70" t="str">
            <v>Bureau international tarifs douaniers &amp; Partenariat France</v>
          </cell>
        </row>
        <row r="71">
          <cell r="F71" t="str">
            <v>AAI</v>
          </cell>
        </row>
        <row r="72">
          <cell r="F72" t="str">
            <v>Action 13 ARCEP</v>
          </cell>
        </row>
        <row r="73">
          <cell r="F73" t="str">
            <v>UB 24 - ARCEP</v>
          </cell>
        </row>
        <row r="75">
          <cell r="F75" t="str">
            <v>Action 14 CRE</v>
          </cell>
        </row>
        <row r="76">
          <cell r="F76" t="str">
            <v>UB 25 - CRE</v>
          </cell>
        </row>
        <row r="78">
          <cell r="F78" t="str">
            <v>Action 15 Mise en œuvre du droit de la concurrence</v>
          </cell>
        </row>
        <row r="79">
          <cell r="F79" t="str">
            <v>UB 26 - Autorité de la concurrence</v>
          </cell>
        </row>
        <row r="81">
          <cell r="F81" t="str">
            <v>DGCCRF</v>
          </cell>
        </row>
        <row r="82">
          <cell r="F82" t="str">
            <v>Action 16 Régulation concurrentielle des marchés</v>
          </cell>
        </row>
        <row r="83">
          <cell r="F83" t="str">
            <v>UB 27 - Fonctionnement</v>
          </cell>
        </row>
        <row r="84">
          <cell r="F84" t="str">
            <v>Loyers</v>
          </cell>
        </row>
        <row r="85">
          <cell r="F85" t="str">
            <v>Loyers budgétaires</v>
          </cell>
        </row>
        <row r="86">
          <cell r="F86" t="str">
            <v>Fonctionnement courant</v>
          </cell>
        </row>
        <row r="87">
          <cell r="F87" t="str">
            <v>Formation </v>
          </cell>
        </row>
        <row r="88">
          <cell r="F88" t="str">
            <v>UB 28 - Investissement</v>
          </cell>
        </row>
        <row r="89">
          <cell r="F89" t="str">
            <v>Informatique</v>
          </cell>
        </row>
        <row r="90">
          <cell r="F90" t="str">
            <v>Investissement </v>
          </cell>
        </row>
        <row r="91">
          <cell r="F91" t="str">
            <v>Action 17 Protection économique du consommateur</v>
          </cell>
        </row>
        <row r="92">
          <cell r="F92" t="str">
            <v>UB 29 - Fonctionnement</v>
          </cell>
        </row>
        <row r="93">
          <cell r="F93" t="str">
            <v>Loyers</v>
          </cell>
        </row>
        <row r="94">
          <cell r="F94" t="str">
            <v>Loyers budgétaires </v>
          </cell>
        </row>
        <row r="95">
          <cell r="F95" t="str">
            <v>Fonctionnement courant</v>
          </cell>
        </row>
        <row r="96">
          <cell r="F96" t="str">
            <v>Formation</v>
          </cell>
        </row>
        <row r="97">
          <cell r="F97" t="str">
            <v>UB 30 - Investissement</v>
          </cell>
        </row>
        <row r="98">
          <cell r="F98" t="str">
            <v>Informatique</v>
          </cell>
        </row>
        <row r="99">
          <cell r="F99" t="str">
            <v>Investissement</v>
          </cell>
        </row>
        <row r="100">
          <cell r="F100" t="str">
            <v>UB 31 - Associations de consommateurs</v>
          </cell>
        </row>
        <row r="101">
          <cell r="F101" t="str">
            <v>Mouvement consumériste </v>
          </cell>
        </row>
        <row r="102">
          <cell r="F102" t="str">
            <v>Action 18 Sécurité du consommateur</v>
          </cell>
        </row>
        <row r="103">
          <cell r="F103" t="str">
            <v>UB 32 - Fonctionnement</v>
          </cell>
        </row>
        <row r="104">
          <cell r="F104" t="str">
            <v>Loyers</v>
          </cell>
        </row>
        <row r="105">
          <cell r="F105" t="str">
            <v>Loyers budgétaires</v>
          </cell>
        </row>
        <row r="106">
          <cell r="F106" t="str">
            <v>Fonctionnement courant</v>
          </cell>
        </row>
        <row r="107">
          <cell r="F107" t="str">
            <v>Formation </v>
          </cell>
        </row>
        <row r="108">
          <cell r="F108" t="str">
            <v>UB 33 - Investissement</v>
          </cell>
        </row>
        <row r="109">
          <cell r="F109" t="str">
            <v>Informatique</v>
          </cell>
        </row>
        <row r="110">
          <cell r="F110" t="str">
            <v>Investissement </v>
          </cell>
        </row>
        <row r="111">
          <cell r="F111" t="str">
            <v>UB 34 - Associations de consommateurs</v>
          </cell>
        </row>
        <row r="112">
          <cell r="F112" t="str">
            <v>Commission de sécurité des consommateurs</v>
          </cell>
        </row>
        <row r="113">
          <cell r="F113" t="str">
            <v>Action 19 Moyens de la politique de l'emploi et de la foramtion professionnelle</v>
          </cell>
        </row>
        <row r="114">
          <cell r="F114" t="str">
            <v>UB 35 - DGEFP</v>
          </cell>
        </row>
      </sheetData>
      <sheetData sheetId="7">
        <row r="12">
          <cell r="B12" t="str">
            <v>UB 1 - Développement des PME</v>
          </cell>
        </row>
        <row r="13">
          <cell r="B13" t="str">
            <v>UB 2 - FISAC</v>
          </cell>
        </row>
        <row r="14">
          <cell r="B14" t="str">
            <v>UB 3 - ANSP</v>
          </cell>
        </row>
        <row r="15">
          <cell r="B15" t="str">
            <v>UB 4 - OSEO garanties</v>
          </cell>
        </row>
        <row r="16">
          <cell r="B16" t="str">
            <v>UB 5 - Garanties diverses</v>
          </cell>
        </row>
        <row r="17">
          <cell r="B17" t="str">
            <v>UB 6 - CTI</v>
          </cell>
        </row>
        <row r="18">
          <cell r="B18" t="str">
            <v>UB 7 - Politique industrielle</v>
          </cell>
        </row>
        <row r="19">
          <cell r="B19" t="str">
            <v>UB 8 - Normalisation et métrologie de l'administration centrale</v>
          </cell>
        </row>
        <row r="20">
          <cell r="B20" t="str">
            <v>UB 9 - Politique industrielle</v>
          </cell>
        </row>
        <row r="21">
          <cell r="B21" t="str">
            <v>UB 10 - Normes qualité métrologie (Opérateurs)</v>
          </cell>
        </row>
        <row r="22">
          <cell r="B22" t="str">
            <v>UB 11 - CPER (Actions collectives)</v>
          </cell>
        </row>
        <row r="23">
          <cell r="B23" t="str">
            <v>UB 12 - Actions individuelles et régionales (hors CPER)</v>
          </cell>
        </row>
        <row r="24">
          <cell r="B24" t="str">
            <v>UB 13 - FNRT</v>
          </cell>
        </row>
        <row r="25">
          <cell r="B25" t="str">
            <v>UB 14 - Autres mutations et conversions  industrielles</v>
          </cell>
        </row>
        <row r="26">
          <cell r="B26" t="str">
            <v>UB 15 - Télécoms</v>
          </cell>
        </row>
        <row r="27">
          <cell r="B27" t="str">
            <v>UB 16 - Transport de presse et divers</v>
          </cell>
        </row>
        <row r="28">
          <cell r="B28" t="str">
            <v>UB 17 - Compensation heures supplémentaires La Poste</v>
          </cell>
        </row>
        <row r="29">
          <cell r="B29" t="str">
            <v>UB 18 - Franchise postale</v>
          </cell>
        </row>
        <row r="30">
          <cell r="B30" t="str">
            <v>UB 19 - ANFr</v>
          </cell>
        </row>
        <row r="31">
          <cell r="B31" t="str">
            <v>UB 20 - SCSP Ubifrance</v>
          </cell>
        </row>
        <row r="32">
          <cell r="B32" t="str">
            <v>UB 21 - SCSP AFII</v>
          </cell>
        </row>
        <row r="33">
          <cell r="B33" t="str">
            <v>UB 22 - Interventions Ubifrance</v>
          </cell>
        </row>
        <row r="34">
          <cell r="B34" t="str">
            <v>UB 23 - Interventions DGTPE</v>
          </cell>
        </row>
        <row r="35">
          <cell r="B35" t="str">
            <v>UB 24 - ARCEP</v>
          </cell>
        </row>
        <row r="36">
          <cell r="B36" t="str">
            <v>UB 25 - CRE</v>
          </cell>
        </row>
        <row r="37">
          <cell r="B37" t="str">
            <v>UB 26 - Autorité de la concurrence</v>
          </cell>
        </row>
        <row r="38">
          <cell r="B38" t="str">
            <v>UB 27, 29, 32 - Fonctionnement (DGCCRF)</v>
          </cell>
        </row>
        <row r="39">
          <cell r="B39" t="str">
            <v>UB 28, 30, 33 - Investissement (DGCCRF)</v>
          </cell>
        </row>
        <row r="40">
          <cell r="B40" t="str">
            <v>UB 31, 34 - Interventions (DGCCRF)</v>
          </cell>
        </row>
        <row r="41">
          <cell r="B41" t="str">
            <v>UB 35 - DGEFP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R"/>
      <sheetName val="IS théorique"/>
      <sheetName val="IS "/>
      <sheetName val="TVA"/>
      <sheetName val="TIPP"/>
      <sheetName val="cas type coll loc"/>
      <sheetName val="IdL"/>
      <sheetName val="Hypo"/>
      <sheetName val="MN"/>
      <sheetName val=" 2002 écarts révisions"/>
      <sheetName val="2001 écarts révisions"/>
      <sheetName val="Recettes à législ 2000"/>
      <sheetName val="Recettes législ N-1"/>
    </sheetNames>
    <sheetDataSet>
      <sheetData sheetId="11">
        <row r="30">
          <cell r="H30">
            <v>0.041</v>
          </cell>
        </row>
        <row r="39">
          <cell r="T39">
            <v>0.04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conomies proposées"/>
      <sheetName val="P223"/>
      <sheetName val="Tableau de synthèse p223 -  Min"/>
      <sheetName val="Tableau de synthèse p223 - DB"/>
      <sheetName val="Synthèse programme 223"/>
      <sheetName val="Synthèse mission A3 .ppt"/>
      <sheetName val="P223 revue Rprog"/>
      <sheetName val="P223 revue DB"/>
      <sheetName val="old-version BEPII détail par UB"/>
    </sheetNames>
    <sheetDataSet>
      <sheetData sheetId="6">
        <row r="5">
          <cell r="A5" t="str">
            <v>UB 1 - GIE Atout France</v>
          </cell>
        </row>
        <row r="6">
          <cell r="A6" t="str">
            <v>Atout France</v>
          </cell>
        </row>
        <row r="7">
          <cell r="A7" t="str">
            <v>UB 2 - COFRES SAS</v>
          </cell>
        </row>
        <row r="8">
          <cell r="A8" t="str">
            <v>Expositions internationales</v>
          </cell>
        </row>
        <row r="9">
          <cell r="A9" t="str">
            <v>UB 3 - Études</v>
          </cell>
        </row>
        <row r="10">
          <cell r="A10" t="str">
            <v>Enquêtes statistiques </v>
          </cell>
        </row>
        <row r="11">
          <cell r="A11" t="str">
            <v>Soutien des services déconcentrés</v>
          </cell>
        </row>
        <row r="12">
          <cell r="A12" t="str">
            <v>UB 4 - Dépenses d'intervention d'administration centrale</v>
          </cell>
        </row>
        <row r="13">
          <cell r="A13" t="str">
            <v>Partenariats internationaux</v>
          </cell>
        </row>
        <row r="14">
          <cell r="A14" t="str">
            <v>Plan Qualité Tourisme</v>
          </cell>
        </row>
        <row r="15">
          <cell r="A15" t="str">
            <v>Développement des politiques touristiques (SDT) </v>
          </cell>
        </row>
        <row r="16">
          <cell r="A16" t="str">
            <v>Développement des politiques sociales (1)</v>
          </cell>
        </row>
        <row r="17">
          <cell r="A17" t="str">
            <v>UB 5 - Contractualisations CPER</v>
          </cell>
        </row>
        <row r="18">
          <cell r="A18" t="str">
            <v>Contrats de projet 2007 - 2013 : Qualité et développement durable</v>
          </cell>
        </row>
        <row r="19">
          <cell r="A19" t="str">
            <v>Contrats de projet 2007 - 2013 : Accessibilité</v>
          </cell>
        </row>
        <row r="20">
          <cell r="A20" t="str">
            <v>Contrats de projet 2007 - 2013 : Observation régionale (2)</v>
          </cell>
        </row>
        <row r="21">
          <cell r="A21" t="str">
            <v>UB 6 - Contractualisations hors CPER</v>
          </cell>
        </row>
        <row r="22">
          <cell r="A22" t="str">
            <v>Contractualisations hors contrats de projet: Qualité et développement durable</v>
          </cell>
        </row>
        <row r="23">
          <cell r="A23" t="str">
            <v>Contractualisations hors contrats de projet: Accessibilité (1)</v>
          </cell>
        </row>
        <row r="24">
          <cell r="A24" t="str">
            <v>Observation régionale hors contrats de projet (2)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adrage"/>
      <sheetName val="DonnéesVac"/>
      <sheetName val="#REF"/>
      <sheetName val="MLTTC"/>
      <sheetName val="TotalTTC"/>
      <sheetName val="Croisement TTC CNRS HI"/>
      <sheetName val="TotalHT"/>
      <sheetName val="Croisement HT CNRS HI"/>
      <sheetName val="Passage TTC - HT"/>
      <sheetName val="INSUHT"/>
      <sheetName val="Croisement HT INSU"/>
      <sheetName val="Croisement HT IN2P3"/>
      <sheetName val="Calcul2001 TTC et HT"/>
      <sheetName val="TGE2001 TTC et HT"/>
      <sheetName val="Classeur1"/>
      <sheetName val="RP-AE"/>
      <sheetName val="Liste TGE INSU"/>
      <sheetName val="Liste OI INSU"/>
      <sheetName val="Fiche INSU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</sheetNames>
    <sheetDataSet>
      <sheetData sheetId="5">
        <row r="13">
          <cell r="L13" t="str">
            <v>ttc</v>
          </cell>
          <cell r="M13" t="str">
            <v>ai</v>
          </cell>
          <cell r="N13">
            <v>126.51</v>
          </cell>
        </row>
        <row r="15">
          <cell r="M15" t="str">
            <v>pp</v>
          </cell>
          <cell r="N15">
            <v>45</v>
          </cell>
        </row>
        <row r="16">
          <cell r="M16" t="str">
            <v>sje</v>
          </cell>
          <cell r="N16">
            <v>43.4</v>
          </cell>
        </row>
        <row r="17">
          <cell r="N17">
            <v>214.91</v>
          </cell>
        </row>
        <row r="19">
          <cell r="L19" t="str">
            <v>ht</v>
          </cell>
          <cell r="M19" t="str">
            <v>ai</v>
          </cell>
          <cell r="N19">
            <v>109.934</v>
          </cell>
          <cell r="O19">
            <v>1.1507813779176597</v>
          </cell>
        </row>
        <row r="20">
          <cell r="M20" t="str">
            <v>pp</v>
          </cell>
          <cell r="N20">
            <v>39</v>
          </cell>
          <cell r="O20">
            <v>1.1538461538461537</v>
          </cell>
        </row>
        <row r="21">
          <cell r="M21" t="str">
            <v>sje</v>
          </cell>
          <cell r="N21">
            <v>37.668</v>
          </cell>
          <cell r="O21">
            <v>1.152171604544972</v>
          </cell>
        </row>
        <row r="22">
          <cell r="N22">
            <v>186.602</v>
          </cell>
          <cell r="O22">
            <v>1.1517025540990986</v>
          </cell>
        </row>
        <row r="26">
          <cell r="M26" t="str">
            <v>tva</v>
          </cell>
          <cell r="N26">
            <v>1.1517025540990986</v>
          </cell>
        </row>
        <row r="30">
          <cell r="M30" t="str">
            <v>ai</v>
          </cell>
          <cell r="N30">
            <v>126.6112685823303</v>
          </cell>
        </row>
        <row r="31">
          <cell r="M31" t="str">
            <v>pp</v>
          </cell>
          <cell r="N31">
            <v>44.91639960986485</v>
          </cell>
        </row>
        <row r="32">
          <cell r="N32">
            <v>171.52766819219514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ation (7)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RECAP OIP"/>
      <sheetName val="NB et NC Calcul AE"/>
      <sheetName val="NB ET NC RECAP AE et CE"/>
    </sheetNames>
    <sheetDataSet>
      <sheetData sheetId="1">
        <row r="1">
          <cell r="D1">
            <v>2.6296549367953537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P DM3 2005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12 VI 3S SE"/>
      <sheetName val="13 VI 3S RP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</sheetNames>
    <sheetDataSet>
      <sheetData sheetId="4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> Identification du dossier</v>
          </cell>
          <cell r="E13" t="str">
            <v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>     (réf. CIR n°109/88 du 1er juillet 1988)</v>
          </cell>
        </row>
      </sheetData>
      <sheetData sheetId="5">
        <row r="1">
          <cell r="A1" t="str">
            <v>CNRS</v>
          </cell>
          <cell r="E1" t="str">
            <v>Délégation </v>
          </cell>
          <cell r="G1" t="str">
            <v>NORD-EST</v>
          </cell>
        </row>
        <row r="2">
          <cell r="A2" t="str">
            <v>DFI (budget)</v>
          </cell>
        </row>
        <row r="5">
          <cell r="D5" t="str">
            <v>EXERCICE 2002</v>
          </cell>
        </row>
        <row r="7">
          <cell r="C7" t="str">
            <v>PREVISIONS GLOBALES (*)</v>
          </cell>
        </row>
        <row r="9">
          <cell r="C9" t="str">
            <v>POUR LA DECISION MODIFICATIVE N° 1</v>
          </cell>
        </row>
        <row r="11">
          <cell r="C11" t="str">
            <v>CREDITS DE PAIEMENT HORS TAXES</v>
          </cell>
        </row>
        <row r="19">
          <cell r="E19" t="str">
            <v>SUBVENTION DE L'ETAT</v>
          </cell>
          <cell r="G19" t="str">
            <v>RESSOURCES PROPRES</v>
          </cell>
        </row>
        <row r="21">
          <cell r="B21" t="str">
            <v>CODES</v>
          </cell>
        </row>
        <row r="24">
          <cell r="B24" t="str">
            <v>2ème SECTION</v>
          </cell>
        </row>
        <row r="26">
          <cell r="B26" t="str">
            <v>(06911)</v>
          </cell>
          <cell r="C26" t="str">
            <v>.</v>
          </cell>
          <cell r="D26" t="str">
            <v/>
          </cell>
          <cell r="E26">
            <v>400000</v>
          </cell>
          <cell r="G26">
            <v>100000</v>
          </cell>
        </row>
        <row r="30">
          <cell r="B30" t="str">
            <v>3ème SECTION</v>
          </cell>
        </row>
        <row r="33">
          <cell r="B33" t="str">
            <v>1ère partie</v>
          </cell>
        </row>
        <row r="35">
          <cell r="B35" t="str">
            <v>(0690)</v>
          </cell>
          <cell r="C35" t="str">
            <v>.</v>
          </cell>
          <cell r="D35" t="str">
            <v/>
          </cell>
          <cell r="E35">
            <v>11450000</v>
          </cell>
          <cell r="G35">
            <v>9900000</v>
          </cell>
        </row>
        <row r="38">
          <cell r="B38" t="str">
            <v>2ème partie</v>
          </cell>
        </row>
        <row r="40">
          <cell r="B40" t="str">
            <v>(0693)</v>
          </cell>
          <cell r="C40" t="str">
            <v>.</v>
          </cell>
          <cell r="E40">
            <v>1600000</v>
          </cell>
          <cell r="G40">
            <v>180000</v>
          </cell>
        </row>
        <row r="42">
          <cell r="B42" t="str">
            <v>(0696)</v>
          </cell>
          <cell r="C42" t="str">
            <v>.</v>
          </cell>
          <cell r="D42" t="str">
            <v/>
          </cell>
          <cell r="E42">
            <v>700000</v>
          </cell>
          <cell r="G42">
            <v>88800</v>
          </cell>
        </row>
        <row r="44">
          <cell r="B44" t="str">
            <v>(0697)</v>
          </cell>
          <cell r="C44" t="str">
            <v>.</v>
          </cell>
          <cell r="D44" t="str">
            <v/>
          </cell>
          <cell r="E44">
            <v>800000</v>
          </cell>
          <cell r="G44">
            <v>125000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</sheetNames>
    <sheetDataSet>
      <sheetData sheetId="4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> Identification du dossier</v>
          </cell>
          <cell r="E13" t="str">
            <v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>     (réf. CIR n°109/88 du 1er juillet 1988)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3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imprimé"/>
      <sheetName val="maquette"/>
      <sheetName val="déc2002"/>
      <sheetName val="janv03"/>
      <sheetName val="fev03"/>
      <sheetName val="mars03"/>
      <sheetName val="avril03"/>
      <sheetName val="mai03"/>
    </sheetNames>
    <sheetDataSet>
      <sheetData sheetId="4">
        <row r="5">
          <cell r="A5" t="str">
            <v>REGUL/DFI</v>
          </cell>
          <cell r="B5">
            <v>4</v>
          </cell>
          <cell r="C5">
            <v>0</v>
          </cell>
          <cell r="D5">
            <v>-160000</v>
          </cell>
          <cell r="E5">
            <v>160000</v>
          </cell>
          <cell r="F5">
            <v>0</v>
          </cell>
          <cell r="G5">
            <v>-4813477</v>
          </cell>
          <cell r="H5">
            <v>4813477</v>
          </cell>
        </row>
        <row r="6">
          <cell r="A6" t="str">
            <v>IN2P3 (y compris calcul scientifique)</v>
          </cell>
          <cell r="B6">
            <v>10</v>
          </cell>
          <cell r="C6">
            <v>10853100</v>
          </cell>
          <cell r="D6">
            <v>1064031</v>
          </cell>
          <cell r="E6">
            <v>9789069</v>
          </cell>
          <cell r="F6">
            <v>31069370</v>
          </cell>
          <cell r="G6">
            <v>18404872</v>
          </cell>
          <cell r="H6">
            <v>12664498</v>
          </cell>
        </row>
        <row r="7">
          <cell r="A7" t="str">
            <v>IN2P3 </v>
          </cell>
          <cell r="B7">
            <v>19</v>
          </cell>
          <cell r="C7">
            <v>0</v>
          </cell>
          <cell r="D7">
            <v>0</v>
          </cell>
          <cell r="E7">
            <v>0</v>
          </cell>
          <cell r="F7">
            <v>9836000</v>
          </cell>
          <cell r="G7">
            <v>0</v>
          </cell>
          <cell r="H7">
            <v>9836000</v>
          </cell>
        </row>
        <row r="8">
          <cell r="A8" t="str">
            <v>SPM</v>
          </cell>
          <cell r="B8">
            <v>20</v>
          </cell>
          <cell r="C8">
            <v>0</v>
          </cell>
          <cell r="D8">
            <v>0</v>
          </cell>
          <cell r="E8">
            <v>0</v>
          </cell>
          <cell r="F8">
            <v>22660749</v>
          </cell>
          <cell r="G8">
            <v>9919032</v>
          </cell>
          <cell r="H8">
            <v>12741717</v>
          </cell>
        </row>
        <row r="9">
          <cell r="A9" t="str">
            <v>SPI</v>
          </cell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13089189</v>
          </cell>
          <cell r="G9">
            <v>3603307</v>
          </cell>
          <cell r="H9">
            <v>9485882</v>
          </cell>
        </row>
        <row r="10">
          <cell r="A10" t="str">
            <v>COMI (part CNRS)</v>
          </cell>
          <cell r="B10">
            <v>31</v>
          </cell>
          <cell r="C10">
            <v>0</v>
          </cell>
          <cell r="D10">
            <v>0</v>
          </cell>
          <cell r="E10">
            <v>0</v>
          </cell>
          <cell r="F10">
            <v>13261150</v>
          </cell>
          <cell r="G10">
            <v>6097961</v>
          </cell>
          <cell r="H10">
            <v>7163189</v>
          </cell>
        </row>
        <row r="11">
          <cell r="A11" t="str">
            <v>SCH</v>
          </cell>
          <cell r="B11">
            <v>40</v>
          </cell>
          <cell r="C11">
            <v>653301</v>
          </cell>
          <cell r="D11">
            <v>496501</v>
          </cell>
          <cell r="E11">
            <v>156800</v>
          </cell>
          <cell r="F11">
            <v>29400715</v>
          </cell>
          <cell r="G11">
            <v>141959</v>
          </cell>
          <cell r="H11">
            <v>29258756</v>
          </cell>
        </row>
        <row r="12">
          <cell r="A12" t="str">
            <v>SDU</v>
          </cell>
          <cell r="B12">
            <v>50</v>
          </cell>
          <cell r="C12">
            <v>122500</v>
          </cell>
          <cell r="D12">
            <v>0</v>
          </cell>
          <cell r="E12">
            <v>122500</v>
          </cell>
          <cell r="F12">
            <v>20364558</v>
          </cell>
          <cell r="G12">
            <v>5070</v>
          </cell>
          <cell r="H12">
            <v>20359488</v>
          </cell>
        </row>
        <row r="13">
          <cell r="A13" t="str">
            <v>INSUE</v>
          </cell>
          <cell r="B13">
            <v>51</v>
          </cell>
          <cell r="C13">
            <v>0</v>
          </cell>
          <cell r="D13">
            <v>0</v>
          </cell>
          <cell r="E13">
            <v>0</v>
          </cell>
          <cell r="F13">
            <v>13659125</v>
          </cell>
          <cell r="G13">
            <v>1807400</v>
          </cell>
          <cell r="H13">
            <v>11851725</v>
          </cell>
        </row>
        <row r="14">
          <cell r="A14" t="str">
            <v>INSUE(GE)</v>
          </cell>
          <cell r="B14">
            <v>59</v>
          </cell>
          <cell r="C14">
            <v>0</v>
          </cell>
          <cell r="D14">
            <v>0</v>
          </cell>
          <cell r="E14">
            <v>0</v>
          </cell>
          <cell r="F14">
            <v>10985000</v>
          </cell>
          <cell r="G14">
            <v>10985000</v>
          </cell>
          <cell r="H14">
            <v>0</v>
          </cell>
        </row>
        <row r="15">
          <cell r="A15" t="str">
            <v>SDV</v>
          </cell>
          <cell r="B15">
            <v>60</v>
          </cell>
          <cell r="C15">
            <v>2565545</v>
          </cell>
          <cell r="D15">
            <v>899214</v>
          </cell>
          <cell r="E15">
            <v>1666331</v>
          </cell>
          <cell r="F15">
            <v>66994759</v>
          </cell>
          <cell r="G15">
            <v>100000</v>
          </cell>
          <cell r="H15">
            <v>66894759</v>
          </cell>
        </row>
        <row r="16">
          <cell r="A16" t="str">
            <v>GÉNOPLANTE</v>
          </cell>
          <cell r="B16">
            <v>61</v>
          </cell>
          <cell r="C16">
            <v>2200273</v>
          </cell>
          <cell r="D16">
            <v>1121668</v>
          </cell>
          <cell r="E16">
            <v>1078605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SHS</v>
          </cell>
          <cell r="B17">
            <v>70</v>
          </cell>
          <cell r="C17">
            <v>625526</v>
          </cell>
          <cell r="D17">
            <v>77754</v>
          </cell>
          <cell r="E17">
            <v>547772</v>
          </cell>
          <cell r="F17">
            <v>20650532</v>
          </cell>
          <cell r="G17">
            <v>468230</v>
          </cell>
          <cell r="H17">
            <v>20182302</v>
          </cell>
        </row>
        <row r="18">
          <cell r="A18" t="str">
            <v>STIC</v>
          </cell>
          <cell r="B18">
            <v>80</v>
          </cell>
          <cell r="C18">
            <v>210000</v>
          </cell>
          <cell r="D18">
            <v>0</v>
          </cell>
          <cell r="E18">
            <v>210000</v>
          </cell>
          <cell r="F18">
            <v>23507857</v>
          </cell>
          <cell r="G18">
            <v>235877</v>
          </cell>
          <cell r="H18">
            <v>23271980</v>
          </cell>
        </row>
        <row r="19">
          <cell r="A19" t="str">
            <v>MISSION RESSOURCES &amp; COMPETENCES TECHNOLOGIQUES &amp; UNIPS</v>
          </cell>
          <cell r="B19">
            <v>89</v>
          </cell>
          <cell r="C19">
            <v>0</v>
          </cell>
          <cell r="D19">
            <v>0</v>
          </cell>
          <cell r="E19">
            <v>0</v>
          </cell>
          <cell r="F19">
            <v>972000</v>
          </cell>
          <cell r="G19">
            <v>875000</v>
          </cell>
          <cell r="H19">
            <v>97000</v>
          </cell>
        </row>
        <row r="20">
          <cell r="A20" t="str">
            <v>DAE</v>
          </cell>
          <cell r="B20">
            <v>90</v>
          </cell>
          <cell r="C20">
            <v>21750000</v>
          </cell>
          <cell r="D20">
            <v>7500000</v>
          </cell>
          <cell r="E20">
            <v>14250000</v>
          </cell>
          <cell r="F20">
            <v>3180000</v>
          </cell>
          <cell r="G20">
            <v>2808000</v>
          </cell>
          <cell r="H20">
            <v>372000</v>
          </cell>
        </row>
        <row r="21">
          <cell r="A21" t="str">
            <v>DIST</v>
          </cell>
          <cell r="B21">
            <v>91</v>
          </cell>
          <cell r="C21">
            <v>63000</v>
          </cell>
          <cell r="D21">
            <v>0</v>
          </cell>
          <cell r="E21">
            <v>63000</v>
          </cell>
          <cell r="F21">
            <v>4734896</v>
          </cell>
          <cell r="G21">
            <v>60000</v>
          </cell>
          <cell r="H21">
            <v>4674896</v>
          </cell>
        </row>
        <row r="22">
          <cell r="A22" t="str">
            <v>DRI</v>
          </cell>
          <cell r="B22">
            <v>92</v>
          </cell>
          <cell r="C22">
            <v>0</v>
          </cell>
          <cell r="D22">
            <v>0</v>
          </cell>
          <cell r="E22">
            <v>0</v>
          </cell>
          <cell r="F22">
            <v>9266043</v>
          </cell>
          <cell r="G22">
            <v>571745</v>
          </cell>
          <cell r="H22">
            <v>8694298</v>
          </cell>
        </row>
        <row r="23">
          <cell r="A23" t="str">
            <v>INIST &amp; CNRS EDITION (dont code notificateur 71)</v>
          </cell>
          <cell r="B23">
            <v>93</v>
          </cell>
          <cell r="C23">
            <v>3096900</v>
          </cell>
          <cell r="D23">
            <v>3096900</v>
          </cell>
          <cell r="E23">
            <v>0</v>
          </cell>
          <cell r="F23">
            <v>11001889</v>
          </cell>
          <cell r="G23">
            <v>8574948</v>
          </cell>
          <cell r="H23">
            <v>2426941</v>
          </cell>
        </row>
        <row r="24">
          <cell r="A24" t="str">
            <v>SG/ACTION SOCIALE</v>
          </cell>
          <cell r="B24">
            <v>94</v>
          </cell>
          <cell r="C24">
            <v>4500000</v>
          </cell>
          <cell r="D24">
            <v>4058963</v>
          </cell>
          <cell r="E24">
            <v>441037</v>
          </cell>
          <cell r="F24">
            <v>22712236</v>
          </cell>
          <cell r="G24">
            <v>14488609</v>
          </cell>
          <cell r="H24">
            <v>8223627</v>
          </cell>
        </row>
        <row r="25">
          <cell r="A25" t="str">
            <v>SG/FORM. PERMA.</v>
          </cell>
          <cell r="B25">
            <v>95</v>
          </cell>
          <cell r="C25">
            <v>489400</v>
          </cell>
          <cell r="D25">
            <v>0</v>
          </cell>
          <cell r="E25">
            <v>489400</v>
          </cell>
          <cell r="F25">
            <v>10572965</v>
          </cell>
          <cell r="G25">
            <v>8222094</v>
          </cell>
          <cell r="H25">
            <v>2350871</v>
          </cell>
        </row>
        <row r="26">
          <cell r="A26" t="str">
            <v>SG/OP. IMMOB.</v>
          </cell>
          <cell r="B26">
            <v>96</v>
          </cell>
          <cell r="C26">
            <v>0</v>
          </cell>
          <cell r="D26">
            <v>0</v>
          </cell>
          <cell r="E26">
            <v>0</v>
          </cell>
          <cell r="F26">
            <v>19011984</v>
          </cell>
          <cell r="G26">
            <v>4011400</v>
          </cell>
          <cell r="H26">
            <v>15000584</v>
          </cell>
        </row>
        <row r="27">
          <cell r="A27" t="str">
            <v>SG/MOYENS COMMUNS</v>
          </cell>
          <cell r="B27">
            <v>97</v>
          </cell>
          <cell r="C27">
            <v>406000</v>
          </cell>
          <cell r="D27">
            <v>406000</v>
          </cell>
          <cell r="E27">
            <v>0</v>
          </cell>
          <cell r="F27">
            <v>27981865</v>
          </cell>
          <cell r="G27">
            <v>10680745</v>
          </cell>
          <cell r="H27">
            <v>17301120</v>
          </cell>
        </row>
        <row r="28">
          <cell r="A28" t="str">
            <v>SG/DFI</v>
          </cell>
          <cell r="B28">
            <v>98</v>
          </cell>
          <cell r="C28">
            <v>101322670</v>
          </cell>
          <cell r="D28">
            <v>101322670</v>
          </cell>
          <cell r="E28">
            <v>0</v>
          </cell>
          <cell r="F28">
            <v>147856</v>
          </cell>
          <cell r="G28">
            <v>147856</v>
          </cell>
          <cell r="H28">
            <v>0</v>
          </cell>
        </row>
        <row r="29">
          <cell r="A29" t="str">
            <v>CNRS HORS INSTITUTS </v>
          </cell>
          <cell r="B29">
            <v>99</v>
          </cell>
          <cell r="C29">
            <v>0</v>
          </cell>
          <cell r="D29">
            <v>0</v>
          </cell>
          <cell r="E29">
            <v>0</v>
          </cell>
          <cell r="F29">
            <v>36633000</v>
          </cell>
          <cell r="G29">
            <v>14387020</v>
          </cell>
          <cell r="H29">
            <v>22245980</v>
          </cell>
        </row>
        <row r="30">
          <cell r="A30" t="str">
            <v>Total</v>
          </cell>
          <cell r="B30" t="str">
            <v>Total</v>
          </cell>
          <cell r="C30">
            <v>148858215</v>
          </cell>
          <cell r="D30">
            <v>119883701</v>
          </cell>
          <cell r="E30">
            <v>28974514</v>
          </cell>
          <cell r="F30">
            <v>421693738</v>
          </cell>
          <cell r="G30">
            <v>111782648</v>
          </cell>
          <cell r="H30">
            <v>309911090</v>
          </cell>
        </row>
      </sheetData>
      <sheetData sheetId="5">
        <row r="7">
          <cell r="A7" t="str">
            <v>REGUL/DFI</v>
          </cell>
          <cell r="B7">
            <v>4</v>
          </cell>
          <cell r="C7">
            <v>0</v>
          </cell>
          <cell r="D7">
            <v>-2525000</v>
          </cell>
          <cell r="E7">
            <v>2525000</v>
          </cell>
          <cell r="F7">
            <v>0</v>
          </cell>
          <cell r="G7">
            <v>-9600967</v>
          </cell>
          <cell r="H7">
            <v>9600967</v>
          </cell>
        </row>
        <row r="8">
          <cell r="A8" t="str">
            <v>IN2P3 (y compris calcul scientifique)</v>
          </cell>
          <cell r="B8">
            <v>10</v>
          </cell>
          <cell r="C8">
            <v>10853100</v>
          </cell>
          <cell r="D8">
            <v>3509181</v>
          </cell>
          <cell r="E8">
            <v>7343919</v>
          </cell>
          <cell r="F8">
            <v>31036730</v>
          </cell>
          <cell r="G8">
            <v>20222872</v>
          </cell>
          <cell r="H8">
            <v>10813858</v>
          </cell>
        </row>
        <row r="9">
          <cell r="A9" t="str">
            <v>IN2P3 </v>
          </cell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9836000</v>
          </cell>
          <cell r="G9">
            <v>0</v>
          </cell>
          <cell r="H9">
            <v>9836000</v>
          </cell>
        </row>
        <row r="10">
          <cell r="A10" t="str">
            <v>SPM</v>
          </cell>
          <cell r="B10">
            <v>20</v>
          </cell>
          <cell r="C10">
            <v>6860</v>
          </cell>
          <cell r="D10">
            <v>0</v>
          </cell>
          <cell r="E10">
            <v>6860</v>
          </cell>
          <cell r="F10">
            <v>22660749</v>
          </cell>
          <cell r="G10">
            <v>17448717</v>
          </cell>
          <cell r="H10">
            <v>5212032</v>
          </cell>
        </row>
        <row r="11">
          <cell r="A11" t="str">
            <v>SPI</v>
          </cell>
          <cell r="B11">
            <v>30</v>
          </cell>
          <cell r="C11">
            <v>0</v>
          </cell>
          <cell r="D11">
            <v>0</v>
          </cell>
          <cell r="E11">
            <v>0</v>
          </cell>
          <cell r="F11">
            <v>13089189</v>
          </cell>
          <cell r="G11">
            <v>7805630</v>
          </cell>
          <cell r="H11">
            <v>5283559</v>
          </cell>
        </row>
        <row r="12">
          <cell r="A12" t="str">
            <v>COMI (part CNRS)</v>
          </cell>
          <cell r="B12">
            <v>31</v>
          </cell>
          <cell r="C12">
            <v>0</v>
          </cell>
          <cell r="D12">
            <v>0</v>
          </cell>
          <cell r="E12">
            <v>0</v>
          </cell>
          <cell r="F12">
            <v>13261150</v>
          </cell>
          <cell r="G12">
            <v>6097961</v>
          </cell>
          <cell r="H12">
            <v>7163189</v>
          </cell>
        </row>
        <row r="13">
          <cell r="A13" t="str">
            <v>SCH</v>
          </cell>
          <cell r="B13">
            <v>40</v>
          </cell>
          <cell r="C13">
            <v>832666</v>
          </cell>
          <cell r="D13">
            <v>512401</v>
          </cell>
          <cell r="E13">
            <v>320265</v>
          </cell>
          <cell r="F13">
            <v>27403623</v>
          </cell>
          <cell r="G13">
            <v>17507936</v>
          </cell>
          <cell r="H13">
            <v>9895687</v>
          </cell>
        </row>
        <row r="14">
          <cell r="A14" t="str">
            <v>SDU</v>
          </cell>
          <cell r="B14">
            <v>50</v>
          </cell>
          <cell r="C14">
            <v>94381</v>
          </cell>
          <cell r="D14">
            <v>0</v>
          </cell>
          <cell r="E14">
            <v>94381</v>
          </cell>
          <cell r="F14">
            <v>18454558</v>
          </cell>
          <cell r="G14">
            <v>9505729</v>
          </cell>
          <cell r="H14">
            <v>8948829</v>
          </cell>
        </row>
        <row r="15">
          <cell r="A15" t="str">
            <v>INSUE</v>
          </cell>
          <cell r="B15">
            <v>51</v>
          </cell>
          <cell r="C15">
            <v>340000</v>
          </cell>
          <cell r="D15">
            <v>11000</v>
          </cell>
          <cell r="E15">
            <v>329000</v>
          </cell>
          <cell r="F15">
            <v>13729125</v>
          </cell>
          <cell r="G15">
            <v>2945625</v>
          </cell>
          <cell r="H15">
            <v>10783500</v>
          </cell>
        </row>
        <row r="16">
          <cell r="A16" t="str">
            <v>INSUE(GE)</v>
          </cell>
          <cell r="B16">
            <v>59</v>
          </cell>
          <cell r="C16">
            <v>0</v>
          </cell>
          <cell r="D16">
            <v>0</v>
          </cell>
          <cell r="E16">
            <v>0</v>
          </cell>
          <cell r="F16">
            <v>10985000</v>
          </cell>
          <cell r="G16">
            <v>10985000</v>
          </cell>
          <cell r="H16">
            <v>0</v>
          </cell>
        </row>
        <row r="17">
          <cell r="A17" t="str">
            <v>SDV</v>
          </cell>
          <cell r="B17">
            <v>60</v>
          </cell>
          <cell r="C17">
            <v>4092479</v>
          </cell>
          <cell r="D17">
            <v>2065218</v>
          </cell>
          <cell r="E17">
            <v>2027261</v>
          </cell>
          <cell r="F17">
            <v>61745759</v>
          </cell>
          <cell r="G17">
            <v>27698874</v>
          </cell>
          <cell r="H17">
            <v>34046885</v>
          </cell>
        </row>
        <row r="18">
          <cell r="A18" t="str">
            <v>GÉNOPLANTE</v>
          </cell>
          <cell r="B18">
            <v>61</v>
          </cell>
          <cell r="C18">
            <v>2200273</v>
          </cell>
          <cell r="D18">
            <v>1121668</v>
          </cell>
          <cell r="E18">
            <v>1078605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SHS</v>
          </cell>
          <cell r="B19">
            <v>70</v>
          </cell>
          <cell r="C19">
            <v>627274</v>
          </cell>
          <cell r="D19">
            <v>259422</v>
          </cell>
          <cell r="E19">
            <v>367852</v>
          </cell>
          <cell r="F19">
            <v>18702678</v>
          </cell>
          <cell r="G19">
            <v>9770271</v>
          </cell>
          <cell r="H19">
            <v>8932407</v>
          </cell>
        </row>
        <row r="20">
          <cell r="A20" t="str">
            <v>PUBLICATIONS (mettre ds 93)</v>
          </cell>
          <cell r="B20">
            <v>71</v>
          </cell>
          <cell r="C20">
            <v>112100</v>
          </cell>
          <cell r="D20">
            <v>0</v>
          </cell>
          <cell r="E20">
            <v>112100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STIC</v>
          </cell>
          <cell r="B21">
            <v>80</v>
          </cell>
          <cell r="C21">
            <v>260000</v>
          </cell>
          <cell r="D21">
            <v>260000</v>
          </cell>
          <cell r="E21">
            <v>0</v>
          </cell>
          <cell r="F21">
            <v>22040824</v>
          </cell>
          <cell r="G21">
            <v>10192388</v>
          </cell>
          <cell r="H21">
            <v>11848436</v>
          </cell>
        </row>
        <row r="22">
          <cell r="A22" t="str">
            <v>MISSION RESSOURCES &amp; COMPETENCES TECHNOLOGIQUES &amp; UNIPS</v>
          </cell>
          <cell r="B22">
            <v>89</v>
          </cell>
          <cell r="C22">
            <v>0</v>
          </cell>
          <cell r="D22">
            <v>0</v>
          </cell>
          <cell r="E22">
            <v>0</v>
          </cell>
          <cell r="F22">
            <v>972000</v>
          </cell>
          <cell r="G22">
            <v>875000</v>
          </cell>
          <cell r="H22">
            <v>97000</v>
          </cell>
        </row>
        <row r="23">
          <cell r="A23" t="str">
            <v>DAE</v>
          </cell>
          <cell r="B23">
            <v>90</v>
          </cell>
          <cell r="C23">
            <v>21750000</v>
          </cell>
          <cell r="D23">
            <v>7500000</v>
          </cell>
          <cell r="E23">
            <v>14250000</v>
          </cell>
          <cell r="F23">
            <v>3180000</v>
          </cell>
          <cell r="G23">
            <v>2808000</v>
          </cell>
          <cell r="H23">
            <v>372000</v>
          </cell>
        </row>
        <row r="24">
          <cell r="A24" t="str">
            <v>DIST</v>
          </cell>
          <cell r="B24">
            <v>91</v>
          </cell>
          <cell r="C24">
            <v>98903</v>
          </cell>
          <cell r="D24">
            <v>45903</v>
          </cell>
          <cell r="E24">
            <v>53000</v>
          </cell>
          <cell r="F24">
            <v>4664896</v>
          </cell>
          <cell r="G24">
            <v>647514</v>
          </cell>
          <cell r="H24">
            <v>4017382</v>
          </cell>
        </row>
        <row r="25">
          <cell r="A25" t="str">
            <v>DRI</v>
          </cell>
          <cell r="B25">
            <v>92</v>
          </cell>
          <cell r="C25">
            <v>0</v>
          </cell>
          <cell r="D25">
            <v>0</v>
          </cell>
          <cell r="E25">
            <v>0</v>
          </cell>
          <cell r="F25">
            <v>8616043</v>
          </cell>
          <cell r="G25">
            <v>2127597</v>
          </cell>
          <cell r="H25">
            <v>6488446</v>
          </cell>
        </row>
        <row r="26">
          <cell r="A26" t="str">
            <v>INIST &amp; CNRS EDITION (dont code notificateur 71)</v>
          </cell>
          <cell r="B26">
            <v>93</v>
          </cell>
          <cell r="C26">
            <v>5144482</v>
          </cell>
          <cell r="D26">
            <v>5144482</v>
          </cell>
          <cell r="E26">
            <v>0</v>
          </cell>
          <cell r="F26">
            <v>11931525</v>
          </cell>
          <cell r="G26">
            <v>9915884</v>
          </cell>
          <cell r="H26">
            <v>2015641</v>
          </cell>
        </row>
        <row r="27">
          <cell r="A27" t="str">
            <v>SG/ACTION SOCIALE</v>
          </cell>
          <cell r="B27">
            <v>94</v>
          </cell>
          <cell r="C27">
            <v>4500000</v>
          </cell>
          <cell r="D27">
            <v>4058963</v>
          </cell>
          <cell r="E27">
            <v>441037</v>
          </cell>
          <cell r="F27">
            <v>22712236</v>
          </cell>
          <cell r="G27">
            <v>19122161</v>
          </cell>
          <cell r="H27">
            <v>3590075</v>
          </cell>
        </row>
        <row r="28">
          <cell r="A28" t="str">
            <v>SG/FORM. PERMA.</v>
          </cell>
          <cell r="B28">
            <v>95</v>
          </cell>
          <cell r="C28">
            <v>489400</v>
          </cell>
          <cell r="D28">
            <v>0</v>
          </cell>
          <cell r="E28">
            <v>489400</v>
          </cell>
          <cell r="F28">
            <v>10572965</v>
          </cell>
          <cell r="G28">
            <v>8222094</v>
          </cell>
          <cell r="H28">
            <v>2350871</v>
          </cell>
        </row>
        <row r="29">
          <cell r="A29" t="str">
            <v>SG/OP. IMMOB.</v>
          </cell>
          <cell r="B29">
            <v>96</v>
          </cell>
          <cell r="C29">
            <v>11435523</v>
          </cell>
          <cell r="D29">
            <v>7463</v>
          </cell>
          <cell r="E29">
            <v>11428060</v>
          </cell>
          <cell r="F29">
            <v>29376114</v>
          </cell>
          <cell r="G29">
            <v>7115105</v>
          </cell>
          <cell r="H29">
            <v>22261009</v>
          </cell>
        </row>
        <row r="30">
          <cell r="A30" t="str">
            <v>SG/MOYENS COMMUNS</v>
          </cell>
          <cell r="B30">
            <v>97</v>
          </cell>
          <cell r="C30">
            <v>478653</v>
          </cell>
          <cell r="D30">
            <v>406000</v>
          </cell>
          <cell r="E30">
            <v>72653</v>
          </cell>
          <cell r="F30">
            <v>27259731</v>
          </cell>
          <cell r="G30">
            <v>19503720</v>
          </cell>
          <cell r="H30">
            <v>7756011</v>
          </cell>
        </row>
        <row r="31">
          <cell r="A31" t="str">
            <v>SG/DFI</v>
          </cell>
          <cell r="B31">
            <v>98</v>
          </cell>
          <cell r="C31">
            <v>101322670</v>
          </cell>
          <cell r="D31">
            <v>101322670</v>
          </cell>
          <cell r="E31">
            <v>0</v>
          </cell>
          <cell r="F31">
            <v>147856</v>
          </cell>
          <cell r="G31">
            <v>147856</v>
          </cell>
          <cell r="H31">
            <v>0</v>
          </cell>
        </row>
        <row r="32">
          <cell r="A32" t="str">
            <v>CNRS HORS INSTITUTS </v>
          </cell>
          <cell r="B32">
            <v>99</v>
          </cell>
          <cell r="C32">
            <v>0</v>
          </cell>
          <cell r="D32">
            <v>0</v>
          </cell>
          <cell r="E32">
            <v>0</v>
          </cell>
          <cell r="F32">
            <v>36633000</v>
          </cell>
          <cell r="G32">
            <v>14387020</v>
          </cell>
          <cell r="H32">
            <v>22245980</v>
          </cell>
        </row>
      </sheetData>
      <sheetData sheetId="7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-9653099</v>
          </cell>
          <cell r="H6">
            <v>9653099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6214114</v>
          </cell>
          <cell r="E7">
            <v>4638986</v>
          </cell>
          <cell r="F7">
            <v>28182071</v>
          </cell>
          <cell r="G7">
            <v>21701161</v>
          </cell>
          <cell r="H7">
            <v>6480910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307400</v>
          </cell>
          <cell r="E8">
            <v>528670</v>
          </cell>
          <cell r="F8">
            <v>556500</v>
          </cell>
          <cell r="G8">
            <v>304615</v>
          </cell>
          <cell r="H8">
            <v>251885</v>
          </cell>
        </row>
        <row r="9">
          <cell r="A9" t="str">
            <v>IN2P3 </v>
          </cell>
          <cell r="B9">
            <v>19</v>
          </cell>
          <cell r="E9">
            <v>0</v>
          </cell>
          <cell r="F9">
            <v>9476000</v>
          </cell>
          <cell r="G9">
            <v>1772200</v>
          </cell>
          <cell r="H9">
            <v>7703800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20453145</v>
          </cell>
          <cell r="G10">
            <v>17763821</v>
          </cell>
          <cell r="H10">
            <v>2689324</v>
          </cell>
        </row>
        <row r="11">
          <cell r="A11" t="str">
            <v>NANOSCIENCES &amp; NANOTECHNOLOGIES</v>
          </cell>
          <cell r="B11">
            <v>26</v>
          </cell>
          <cell r="E11">
            <v>0</v>
          </cell>
          <cell r="F11">
            <v>1500000</v>
          </cell>
          <cell r="H11">
            <v>1500000</v>
          </cell>
        </row>
        <row r="12">
          <cell r="A12" t="str">
            <v>SPI</v>
          </cell>
          <cell r="B12">
            <v>30</v>
          </cell>
          <cell r="E12">
            <v>0</v>
          </cell>
          <cell r="F12">
            <v>11829600</v>
          </cell>
          <cell r="G12">
            <v>7845380</v>
          </cell>
          <cell r="H12">
            <v>3984220</v>
          </cell>
        </row>
        <row r="13">
          <cell r="A13" t="str">
            <v>COMI (part CNRS)</v>
          </cell>
          <cell r="B13">
            <v>31</v>
          </cell>
          <cell r="E13">
            <v>0</v>
          </cell>
          <cell r="F13">
            <v>11573931</v>
          </cell>
          <cell r="G13">
            <v>9964561</v>
          </cell>
          <cell r="H13">
            <v>1609370</v>
          </cell>
        </row>
        <row r="14">
          <cell r="A14" t="str">
            <v>ECODEV</v>
          </cell>
          <cell r="B14">
            <v>33</v>
          </cell>
          <cell r="C14">
            <v>149859</v>
          </cell>
          <cell r="D14">
            <v>149859</v>
          </cell>
          <cell r="E14">
            <v>0</v>
          </cell>
          <cell r="H14">
            <v>0</v>
          </cell>
        </row>
        <row r="15">
          <cell r="A15" t="str">
            <v>SYSTEMES DE PRODUCTION</v>
          </cell>
          <cell r="B15">
            <v>34</v>
          </cell>
          <cell r="E15">
            <v>0</v>
          </cell>
          <cell r="F15">
            <v>500000</v>
          </cell>
          <cell r="H15">
            <v>500000</v>
          </cell>
        </row>
        <row r="16">
          <cell r="A16" t="str">
            <v>ENERGIE</v>
          </cell>
          <cell r="B16">
            <v>39</v>
          </cell>
          <cell r="E16">
            <v>0</v>
          </cell>
          <cell r="F16">
            <v>1010000</v>
          </cell>
          <cell r="G16">
            <v>784500</v>
          </cell>
          <cell r="H16">
            <v>225500</v>
          </cell>
        </row>
        <row r="17">
          <cell r="A17" t="str">
            <v>SCH</v>
          </cell>
          <cell r="B17">
            <v>40</v>
          </cell>
          <cell r="C17">
            <v>1086573</v>
          </cell>
          <cell r="D17">
            <v>911700</v>
          </cell>
          <cell r="E17">
            <v>174873</v>
          </cell>
          <cell r="F17">
            <v>24495870</v>
          </cell>
          <cell r="G17">
            <v>17727485</v>
          </cell>
          <cell r="H17">
            <v>6768385</v>
          </cell>
        </row>
        <row r="18">
          <cell r="A18" t="str">
            <v>MATERIAUX</v>
          </cell>
          <cell r="B18">
            <v>42</v>
          </cell>
          <cell r="C18">
            <v>137812</v>
          </cell>
          <cell r="E18">
            <v>137812</v>
          </cell>
          <cell r="F18">
            <v>200000</v>
          </cell>
          <cell r="H18">
            <v>200000</v>
          </cell>
        </row>
        <row r="19">
          <cell r="A19" t="str">
            <v>SDU</v>
          </cell>
          <cell r="B19">
            <v>50</v>
          </cell>
          <cell r="C19">
            <v>115869</v>
          </cell>
          <cell r="D19">
            <v>21488</v>
          </cell>
          <cell r="E19">
            <v>94381</v>
          </cell>
          <cell r="F19">
            <v>16579489</v>
          </cell>
          <cell r="G19">
            <v>10053441</v>
          </cell>
          <cell r="H19">
            <v>6526048</v>
          </cell>
        </row>
        <row r="20">
          <cell r="A20" t="str">
            <v>INSUE</v>
          </cell>
          <cell r="B20">
            <v>51</v>
          </cell>
          <cell r="C20">
            <v>340000</v>
          </cell>
          <cell r="D20">
            <v>11000</v>
          </cell>
          <cell r="E20">
            <v>329000</v>
          </cell>
          <cell r="F20">
            <v>15608125</v>
          </cell>
          <cell r="G20">
            <v>7765514</v>
          </cell>
          <cell r="H20">
            <v>7842611</v>
          </cell>
        </row>
        <row r="21">
          <cell r="A21" t="str">
            <v>ASTROPARTICULES</v>
          </cell>
          <cell r="B21">
            <v>57</v>
          </cell>
          <cell r="E21">
            <v>0</v>
          </cell>
          <cell r="F21">
            <v>381000</v>
          </cell>
          <cell r="G21">
            <v>366000</v>
          </cell>
          <cell r="H21">
            <v>15000</v>
          </cell>
        </row>
        <row r="22">
          <cell r="A22" t="str">
            <v>GEOMICROBIO. DES ENVIRONNEMENTS EXTREMES</v>
          </cell>
          <cell r="B22">
            <v>58</v>
          </cell>
          <cell r="E22">
            <v>0</v>
          </cell>
          <cell r="F22">
            <v>800000</v>
          </cell>
          <cell r="H22">
            <v>800000</v>
          </cell>
        </row>
        <row r="23">
          <cell r="A23" t="str">
            <v>INSUE(GE)</v>
          </cell>
          <cell r="B23">
            <v>59</v>
          </cell>
          <cell r="E23">
            <v>0</v>
          </cell>
          <cell r="F23">
            <v>10985000</v>
          </cell>
          <cell r="G23">
            <v>10985000</v>
          </cell>
          <cell r="H23">
            <v>0</v>
          </cell>
        </row>
        <row r="24">
          <cell r="A24" t="str">
            <v>SDV</v>
          </cell>
          <cell r="B24">
            <v>60</v>
          </cell>
          <cell r="C24">
            <v>6313400</v>
          </cell>
          <cell r="D24">
            <v>4642175</v>
          </cell>
          <cell r="E24">
            <v>1671225</v>
          </cell>
          <cell r="F24">
            <v>55723559</v>
          </cell>
          <cell r="G24">
            <v>36157944</v>
          </cell>
          <cell r="H24">
            <v>19565615</v>
          </cell>
        </row>
        <row r="25">
          <cell r="A25" t="str">
            <v>GÉNOPLANTE</v>
          </cell>
          <cell r="B25">
            <v>61</v>
          </cell>
          <cell r="C25">
            <v>2200273</v>
          </cell>
          <cell r="D25">
            <v>1121668</v>
          </cell>
          <cell r="E25">
            <v>1078605</v>
          </cell>
          <cell r="H25">
            <v>0</v>
          </cell>
        </row>
        <row r="26">
          <cell r="A26" t="str">
            <v>DYNAMIQUE ET REACTIVITE DES ASSEMBLAGES BIOLOGIQUES</v>
          </cell>
          <cell r="B26">
            <v>62</v>
          </cell>
          <cell r="E26">
            <v>0</v>
          </cell>
          <cell r="F26">
            <v>533500</v>
          </cell>
          <cell r="H26">
            <v>533500</v>
          </cell>
        </row>
        <row r="27">
          <cell r="A27" t="str">
            <v>GENOMES</v>
          </cell>
          <cell r="B27">
            <v>63</v>
          </cell>
          <cell r="E27">
            <v>0</v>
          </cell>
          <cell r="F27">
            <v>500000</v>
          </cell>
          <cell r="H27">
            <v>500000</v>
          </cell>
        </row>
        <row r="28">
          <cell r="A28" t="str">
            <v>BIODIVERSITE</v>
          </cell>
          <cell r="B28">
            <v>64</v>
          </cell>
          <cell r="E28">
            <v>0</v>
          </cell>
          <cell r="F28">
            <v>610000</v>
          </cell>
          <cell r="G28">
            <v>4000</v>
          </cell>
          <cell r="H28">
            <v>606000</v>
          </cell>
        </row>
        <row r="29">
          <cell r="A29" t="str">
            <v>MOLÉCULES THÉRAPEUTIQUES</v>
          </cell>
          <cell r="B29">
            <v>66</v>
          </cell>
          <cell r="E29">
            <v>0</v>
          </cell>
          <cell r="F29">
            <v>0</v>
          </cell>
          <cell r="H29">
            <v>0</v>
          </cell>
        </row>
        <row r="30">
          <cell r="A30" t="str">
            <v>IMAGERIE PETIT ANIMAL</v>
          </cell>
          <cell r="B30">
            <v>67</v>
          </cell>
          <cell r="E30">
            <v>0</v>
          </cell>
          <cell r="F30">
            <v>457500</v>
          </cell>
          <cell r="H30">
            <v>457500</v>
          </cell>
        </row>
        <row r="31">
          <cell r="A31" t="str">
            <v>COGNITION &amp; TRAITEMENT DE L'INFORMATION</v>
          </cell>
          <cell r="B31">
            <v>68</v>
          </cell>
          <cell r="E31">
            <v>0</v>
          </cell>
          <cell r="F31">
            <v>310000</v>
          </cell>
          <cell r="H31">
            <v>310000</v>
          </cell>
        </row>
        <row r="32">
          <cell r="A32" t="str">
            <v>IMPACT DES BIOTECHNO. DANS LES AGROECOSYSTEMES</v>
          </cell>
          <cell r="B32">
            <v>69</v>
          </cell>
          <cell r="E32">
            <v>0</v>
          </cell>
          <cell r="F32">
            <v>162500</v>
          </cell>
          <cell r="H32">
            <v>162500</v>
          </cell>
        </row>
        <row r="33">
          <cell r="A33" t="str">
            <v>SHS</v>
          </cell>
          <cell r="B33">
            <v>70</v>
          </cell>
          <cell r="C33">
            <v>936932</v>
          </cell>
          <cell r="D33">
            <v>299022</v>
          </cell>
          <cell r="E33">
            <v>637910</v>
          </cell>
          <cell r="F33">
            <v>16831395</v>
          </cell>
          <cell r="G33">
            <v>13260851</v>
          </cell>
          <cell r="H33">
            <v>3570544</v>
          </cell>
        </row>
        <row r="34">
          <cell r="A34" t="str">
            <v>PUBLICATIONS (mettre ds 93)</v>
          </cell>
          <cell r="B34">
            <v>71</v>
          </cell>
          <cell r="C34">
            <v>112100</v>
          </cell>
          <cell r="E34">
            <v>112100</v>
          </cell>
          <cell r="F34">
            <v>0</v>
          </cell>
          <cell r="H34">
            <v>0</v>
          </cell>
        </row>
        <row r="35">
          <cell r="A35" t="str">
            <v>SANTE SOCIETE</v>
          </cell>
          <cell r="B35">
            <v>72</v>
          </cell>
          <cell r="E35">
            <v>0</v>
          </cell>
          <cell r="F35">
            <v>228500</v>
          </cell>
          <cell r="H35">
            <v>228500</v>
          </cell>
        </row>
        <row r="36">
          <cell r="A36" t="str">
            <v>PROJET VILLE</v>
          </cell>
          <cell r="B36">
            <v>74</v>
          </cell>
          <cell r="E36">
            <v>0</v>
          </cell>
          <cell r="F36">
            <v>150000</v>
          </cell>
          <cell r="H36">
            <v>150000</v>
          </cell>
        </row>
        <row r="37">
          <cell r="A37" t="str">
            <v>ARCHIVES DE LA CREATION</v>
          </cell>
          <cell r="B37">
            <v>75</v>
          </cell>
          <cell r="E37">
            <v>0</v>
          </cell>
          <cell r="F37">
            <v>150000</v>
          </cell>
          <cell r="H37">
            <v>150000</v>
          </cell>
        </row>
        <row r="38">
          <cell r="A38" t="str">
            <v>RISQUES COLLECTIFS</v>
          </cell>
          <cell r="B38">
            <v>76</v>
          </cell>
          <cell r="E38">
            <v>0</v>
          </cell>
          <cell r="F38">
            <v>150000</v>
          </cell>
          <cell r="H38">
            <v>150000</v>
          </cell>
        </row>
        <row r="39">
          <cell r="A39" t="str">
            <v>ORIGINE DE L'HOMME, DU LANGAGE ET DES LANGUES</v>
          </cell>
          <cell r="B39">
            <v>78</v>
          </cell>
          <cell r="E39">
            <v>0</v>
          </cell>
          <cell r="F39">
            <v>610000</v>
          </cell>
          <cell r="G39">
            <v>445395</v>
          </cell>
          <cell r="H39">
            <v>164605</v>
          </cell>
        </row>
        <row r="40">
          <cell r="A40" t="str">
            <v>SOCIETE DE L'INFORMATION</v>
          </cell>
          <cell r="B40">
            <v>79</v>
          </cell>
          <cell r="E40">
            <v>0</v>
          </cell>
          <cell r="F40">
            <v>457500</v>
          </cell>
          <cell r="G40">
            <v>207762</v>
          </cell>
          <cell r="H40">
            <v>249738</v>
          </cell>
        </row>
        <row r="41">
          <cell r="A41" t="str">
            <v>STIC</v>
          </cell>
          <cell r="B41">
            <v>80</v>
          </cell>
          <cell r="C41">
            <v>260000</v>
          </cell>
          <cell r="D41">
            <v>260000</v>
          </cell>
          <cell r="E41">
            <v>0</v>
          </cell>
          <cell r="F41">
            <v>19870065</v>
          </cell>
          <cell r="G41">
            <v>10629475</v>
          </cell>
          <cell r="H41">
            <v>9240590</v>
          </cell>
        </row>
        <row r="42">
          <cell r="A42" t="str">
            <v>ROBOTIQUES &amp; ENTITES ARTIFICIELLES</v>
          </cell>
          <cell r="B42">
            <v>81</v>
          </cell>
          <cell r="E42">
            <v>0</v>
          </cell>
          <cell r="F42">
            <v>533500</v>
          </cell>
          <cell r="H42">
            <v>533500</v>
          </cell>
        </row>
        <row r="43">
          <cell r="A43" t="str">
            <v>TRAITEMENT DES CONNAISSANCES, APPRENTISSAGE &amp; NTIC</v>
          </cell>
          <cell r="B43">
            <v>85</v>
          </cell>
          <cell r="E43">
            <v>0</v>
          </cell>
          <cell r="F43">
            <v>350000</v>
          </cell>
          <cell r="H43">
            <v>350000</v>
          </cell>
        </row>
        <row r="44">
          <cell r="A44" t="str">
            <v>MISSION RESSOURCES &amp; COMPETENCES TECHNOLOGIQUES &amp; UNIPS</v>
          </cell>
          <cell r="B44">
            <v>89</v>
          </cell>
          <cell r="E44">
            <v>0</v>
          </cell>
          <cell r="F44">
            <v>899541</v>
          </cell>
          <cell r="G44">
            <v>875000</v>
          </cell>
          <cell r="H44">
            <v>24541</v>
          </cell>
        </row>
        <row r="45">
          <cell r="A45" t="str">
            <v>DAE</v>
          </cell>
          <cell r="B45">
            <v>90</v>
          </cell>
          <cell r="C45">
            <v>23750000</v>
          </cell>
          <cell r="D45">
            <v>21696876</v>
          </cell>
          <cell r="E45">
            <v>2053124</v>
          </cell>
          <cell r="F45">
            <v>2515342</v>
          </cell>
          <cell r="G45">
            <v>2508000</v>
          </cell>
          <cell r="H45">
            <v>7342</v>
          </cell>
        </row>
        <row r="46">
          <cell r="A46" t="str">
            <v>DIST</v>
          </cell>
          <cell r="B46">
            <v>91</v>
          </cell>
          <cell r="C46">
            <v>98903</v>
          </cell>
          <cell r="D46">
            <v>45903</v>
          </cell>
          <cell r="E46">
            <v>53000</v>
          </cell>
          <cell r="F46">
            <v>3960104</v>
          </cell>
          <cell r="G46">
            <v>2329443</v>
          </cell>
          <cell r="H46">
            <v>1630661</v>
          </cell>
        </row>
        <row r="47">
          <cell r="A47" t="str">
            <v>DRI</v>
          </cell>
          <cell r="B47">
            <v>92</v>
          </cell>
          <cell r="E47">
            <v>0</v>
          </cell>
          <cell r="F47">
            <v>7761850</v>
          </cell>
          <cell r="G47">
            <v>3712882</v>
          </cell>
          <cell r="H47">
            <v>4048968</v>
          </cell>
        </row>
        <row r="48">
          <cell r="A48" t="str">
            <v>INIST &amp; CNRS EDITION (dont code notificateur 71)</v>
          </cell>
          <cell r="B48">
            <v>93</v>
          </cell>
          <cell r="C48">
            <v>5144482</v>
          </cell>
          <cell r="D48">
            <v>5144482</v>
          </cell>
          <cell r="E48">
            <v>0</v>
          </cell>
          <cell r="F48">
            <v>10587951</v>
          </cell>
          <cell r="G48">
            <v>10079909</v>
          </cell>
          <cell r="H48">
            <v>508042</v>
          </cell>
        </row>
        <row r="49">
          <cell r="A49" t="str">
            <v>SG/ACTION SOCIALE</v>
          </cell>
          <cell r="B49">
            <v>94</v>
          </cell>
          <cell r="C49">
            <v>4500000</v>
          </cell>
          <cell r="D49">
            <v>4058963</v>
          </cell>
          <cell r="E49">
            <v>441037</v>
          </cell>
          <cell r="F49">
            <v>22347749</v>
          </cell>
          <cell r="G49">
            <v>19180860</v>
          </cell>
          <cell r="H49">
            <v>3166889</v>
          </cell>
        </row>
        <row r="50">
          <cell r="A50" t="str">
            <v>SG/FORM. PERMA.</v>
          </cell>
          <cell r="B50">
            <v>95</v>
          </cell>
          <cell r="C50">
            <v>489400</v>
          </cell>
          <cell r="E50">
            <v>489400</v>
          </cell>
          <cell r="F50">
            <v>10572965</v>
          </cell>
          <cell r="G50">
            <v>8312094</v>
          </cell>
          <cell r="H50">
            <v>2260871</v>
          </cell>
        </row>
        <row r="51">
          <cell r="A51" t="str">
            <v>SG/OP. IMMOB.</v>
          </cell>
          <cell r="B51">
            <v>96</v>
          </cell>
          <cell r="C51">
            <v>13173077</v>
          </cell>
          <cell r="D51">
            <v>1393218</v>
          </cell>
          <cell r="E51">
            <v>11779859</v>
          </cell>
          <cell r="F51">
            <v>28850350</v>
          </cell>
          <cell r="G51">
            <v>10571336</v>
          </cell>
          <cell r="H51">
            <v>18279014</v>
          </cell>
        </row>
        <row r="52">
          <cell r="A52" t="str">
            <v>SG/MOYENS COMMUNS</v>
          </cell>
          <cell r="B52">
            <v>97</v>
          </cell>
          <cell r="C52">
            <v>478653</v>
          </cell>
          <cell r="D52">
            <v>406000</v>
          </cell>
          <cell r="E52">
            <v>72653</v>
          </cell>
          <cell r="F52">
            <v>25161615</v>
          </cell>
          <cell r="G52">
            <v>19854826</v>
          </cell>
          <cell r="H52">
            <v>5306789</v>
          </cell>
        </row>
        <row r="53">
          <cell r="A53" t="str">
            <v>SG/DFI</v>
          </cell>
          <cell r="B53">
            <v>98</v>
          </cell>
          <cell r="C53">
            <v>103362765</v>
          </cell>
          <cell r="D53">
            <v>103362765</v>
          </cell>
          <cell r="E53">
            <v>0</v>
          </cell>
          <cell r="F53">
            <v>169212</v>
          </cell>
          <cell r="G53">
            <v>133356</v>
          </cell>
          <cell r="H53">
            <v>35856</v>
          </cell>
        </row>
        <row r="54">
          <cell r="A54" t="str">
            <v>CNRS HORS INSTITUTS </v>
          </cell>
          <cell r="B54">
            <v>99</v>
          </cell>
          <cell r="E54">
            <v>0</v>
          </cell>
          <cell r="F54">
            <v>33496000</v>
          </cell>
          <cell r="G54">
            <v>19856358</v>
          </cell>
          <cell r="H54">
            <v>13639642</v>
          </cell>
        </row>
      </sheetData>
      <sheetData sheetId="8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-9639864</v>
          </cell>
          <cell r="H6">
            <v>9639864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6501220</v>
          </cell>
          <cell r="E7">
            <v>4351880</v>
          </cell>
          <cell r="F7">
            <v>28182071</v>
          </cell>
          <cell r="G7">
            <v>26432749</v>
          </cell>
          <cell r="H7">
            <v>1749322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530218</v>
          </cell>
          <cell r="E8">
            <v>305852</v>
          </cell>
          <cell r="F8">
            <v>990218</v>
          </cell>
          <cell r="G8">
            <v>342615</v>
          </cell>
          <cell r="H8">
            <v>647603</v>
          </cell>
        </row>
        <row r="9">
          <cell r="A9" t="str">
            <v>IN2P3 </v>
          </cell>
          <cell r="B9">
            <v>19</v>
          </cell>
          <cell r="E9">
            <v>0</v>
          </cell>
          <cell r="F9">
            <v>9476000</v>
          </cell>
          <cell r="G9">
            <v>5866800</v>
          </cell>
          <cell r="H9">
            <v>3609200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20580611</v>
          </cell>
          <cell r="G10">
            <v>20085761</v>
          </cell>
          <cell r="H10">
            <v>494850</v>
          </cell>
        </row>
        <row r="11">
          <cell r="A11" t="str">
            <v>BIOINFORMATIQUE</v>
          </cell>
          <cell r="B11">
            <v>25</v>
          </cell>
          <cell r="E11">
            <v>0</v>
          </cell>
          <cell r="F11">
            <v>1675750</v>
          </cell>
          <cell r="G11">
            <v>1453165</v>
          </cell>
          <cell r="H11">
            <v>222585</v>
          </cell>
        </row>
        <row r="12">
          <cell r="A12" t="str">
            <v>NANOSCIENCES &amp; NANOTECHNOLOGIES</v>
          </cell>
          <cell r="B12">
            <v>26</v>
          </cell>
          <cell r="E12">
            <v>0</v>
          </cell>
          <cell r="F12">
            <v>2669049</v>
          </cell>
          <cell r="H12">
            <v>2669049</v>
          </cell>
        </row>
        <row r="13">
          <cell r="A13" t="str">
            <v>SPI</v>
          </cell>
          <cell r="B13">
            <v>30</v>
          </cell>
          <cell r="E13">
            <v>0</v>
          </cell>
          <cell r="F13">
            <v>11829600</v>
          </cell>
          <cell r="G13">
            <v>7906716</v>
          </cell>
          <cell r="H13">
            <v>3922884</v>
          </cell>
        </row>
        <row r="14">
          <cell r="A14" t="str">
            <v>COMI (part CNRS)</v>
          </cell>
          <cell r="B14">
            <v>31</v>
          </cell>
          <cell r="E14">
            <v>0</v>
          </cell>
          <cell r="F14">
            <v>11573931</v>
          </cell>
          <cell r="G14">
            <v>9964561</v>
          </cell>
          <cell r="H14">
            <v>1609370</v>
          </cell>
        </row>
        <row r="15">
          <cell r="A15" t="str">
            <v>ECODEV</v>
          </cell>
          <cell r="B15">
            <v>33</v>
          </cell>
          <cell r="C15">
            <v>149859</v>
          </cell>
          <cell r="D15">
            <v>149859</v>
          </cell>
          <cell r="E15">
            <v>0</v>
          </cell>
          <cell r="H15">
            <v>0</v>
          </cell>
        </row>
        <row r="16">
          <cell r="A16" t="str">
            <v>SYSTEMES DE PRODUCTION</v>
          </cell>
          <cell r="B16">
            <v>34</v>
          </cell>
          <cell r="E16">
            <v>0</v>
          </cell>
          <cell r="F16">
            <v>889683</v>
          </cell>
          <cell r="H16">
            <v>889683</v>
          </cell>
        </row>
        <row r="17">
          <cell r="A17" t="str">
            <v>ENERGIE</v>
          </cell>
          <cell r="B17">
            <v>39</v>
          </cell>
          <cell r="E17">
            <v>0</v>
          </cell>
          <cell r="F17">
            <v>1797161</v>
          </cell>
          <cell r="G17">
            <v>1010000</v>
          </cell>
          <cell r="H17">
            <v>787161</v>
          </cell>
        </row>
        <row r="18">
          <cell r="A18" t="str">
            <v>SCH</v>
          </cell>
          <cell r="B18">
            <v>40</v>
          </cell>
          <cell r="C18">
            <v>1086573</v>
          </cell>
          <cell r="D18">
            <v>911700</v>
          </cell>
          <cell r="E18">
            <v>174873</v>
          </cell>
          <cell r="F18">
            <v>23344927</v>
          </cell>
          <cell r="G18">
            <v>20169398</v>
          </cell>
          <cell r="H18">
            <v>3175529</v>
          </cell>
        </row>
        <row r="19">
          <cell r="A19" t="str">
            <v>MATERIAUX</v>
          </cell>
          <cell r="B19">
            <v>42</v>
          </cell>
          <cell r="C19">
            <v>155321</v>
          </cell>
          <cell r="D19">
            <v>52090</v>
          </cell>
          <cell r="E19">
            <v>103231</v>
          </cell>
          <cell r="F19">
            <v>355873</v>
          </cell>
          <cell r="G19">
            <v>118695</v>
          </cell>
          <cell r="H19">
            <v>237178</v>
          </cell>
        </row>
        <row r="20">
          <cell r="A20" t="str">
            <v>SDU</v>
          </cell>
          <cell r="B20">
            <v>50</v>
          </cell>
          <cell r="C20">
            <v>125869</v>
          </cell>
          <cell r="D20">
            <v>21488</v>
          </cell>
          <cell r="E20">
            <v>104381</v>
          </cell>
          <cell r="F20">
            <v>16579489</v>
          </cell>
          <cell r="G20">
            <v>12936851</v>
          </cell>
          <cell r="H20">
            <v>3642638</v>
          </cell>
        </row>
        <row r="21">
          <cell r="A21" t="str">
            <v>INSUE</v>
          </cell>
          <cell r="B21">
            <v>51</v>
          </cell>
          <cell r="C21">
            <v>1079114</v>
          </cell>
          <cell r="D21">
            <v>395640</v>
          </cell>
          <cell r="E21">
            <v>683474</v>
          </cell>
          <cell r="F21">
            <v>14783777</v>
          </cell>
          <cell r="G21">
            <v>9397763</v>
          </cell>
          <cell r="H21">
            <v>5386014</v>
          </cell>
        </row>
        <row r="22">
          <cell r="A22" t="str">
            <v>ENVIRONNEMENT VIE SOCIETE</v>
          </cell>
          <cell r="B22">
            <v>55</v>
          </cell>
          <cell r="C22">
            <v>320892</v>
          </cell>
          <cell r="E22">
            <v>320892</v>
          </cell>
          <cell r="H22">
            <v>0</v>
          </cell>
        </row>
        <row r="23">
          <cell r="A23" t="str">
            <v>ENVIRONNEMENT ET CLIMATS DU PASSÉ</v>
          </cell>
          <cell r="B23">
            <v>56</v>
          </cell>
          <cell r="E23">
            <v>0</v>
          </cell>
          <cell r="F23">
            <v>537000</v>
          </cell>
          <cell r="H23">
            <v>537000</v>
          </cell>
        </row>
        <row r="24">
          <cell r="A24" t="str">
            <v>ASTROPARTICULES</v>
          </cell>
          <cell r="B24">
            <v>57</v>
          </cell>
          <cell r="E24">
            <v>0</v>
          </cell>
          <cell r="F24">
            <v>677939</v>
          </cell>
          <cell r="G24">
            <v>376000</v>
          </cell>
          <cell r="H24">
            <v>301939</v>
          </cell>
        </row>
        <row r="25">
          <cell r="A25" t="str">
            <v>GEOMICROBIO. DES ENVIRONNEMENTS EXTREMES</v>
          </cell>
          <cell r="B25">
            <v>58</v>
          </cell>
          <cell r="E25">
            <v>0</v>
          </cell>
          <cell r="F25">
            <v>782000</v>
          </cell>
          <cell r="G25">
            <v>500000</v>
          </cell>
          <cell r="H25">
            <v>282000</v>
          </cell>
        </row>
        <row r="26">
          <cell r="A26" t="str">
            <v>INSUE(GE)</v>
          </cell>
          <cell r="B26">
            <v>59</v>
          </cell>
          <cell r="E26">
            <v>0</v>
          </cell>
          <cell r="F26">
            <v>10639000</v>
          </cell>
          <cell r="G26">
            <v>10639000</v>
          </cell>
          <cell r="H26">
            <v>0</v>
          </cell>
        </row>
        <row r="27">
          <cell r="A27" t="str">
            <v>SDV</v>
          </cell>
          <cell r="B27">
            <v>60</v>
          </cell>
          <cell r="C27">
            <v>6645167</v>
          </cell>
          <cell r="D27">
            <v>4899545</v>
          </cell>
          <cell r="E27">
            <v>1745622</v>
          </cell>
          <cell r="F27">
            <v>55723559</v>
          </cell>
          <cell r="G27">
            <v>37832739</v>
          </cell>
          <cell r="H27">
            <v>17890820</v>
          </cell>
        </row>
        <row r="28">
          <cell r="A28" t="str">
            <v>GÉNOPLANTE</v>
          </cell>
          <cell r="B28">
            <v>61</v>
          </cell>
          <cell r="C28">
            <v>2200273</v>
          </cell>
          <cell r="D28">
            <v>2193236</v>
          </cell>
          <cell r="E28">
            <v>7037</v>
          </cell>
          <cell r="H28">
            <v>0</v>
          </cell>
        </row>
        <row r="29">
          <cell r="A29" t="str">
            <v>DYNAMIQUE ET REACTIVITE DES ASSEMBLAGES BIOLOGIQUES</v>
          </cell>
          <cell r="B29">
            <v>62</v>
          </cell>
          <cell r="E29">
            <v>0</v>
          </cell>
          <cell r="F29">
            <v>949292</v>
          </cell>
          <cell r="H29">
            <v>949292</v>
          </cell>
        </row>
        <row r="30">
          <cell r="A30" t="str">
            <v>GENOMES</v>
          </cell>
          <cell r="B30">
            <v>63</v>
          </cell>
          <cell r="E30">
            <v>0</v>
          </cell>
          <cell r="F30">
            <v>889683</v>
          </cell>
          <cell r="H30">
            <v>889683</v>
          </cell>
        </row>
        <row r="31">
          <cell r="A31" t="str">
            <v>BIODIVERSITE</v>
          </cell>
          <cell r="B31">
            <v>64</v>
          </cell>
          <cell r="E31">
            <v>0</v>
          </cell>
          <cell r="F31">
            <v>1085414</v>
          </cell>
          <cell r="G31">
            <v>4000</v>
          </cell>
          <cell r="H31">
            <v>1081414</v>
          </cell>
        </row>
        <row r="32">
          <cell r="A32" t="str">
            <v>MOLÉCULES THÉRAPEUTIQUES</v>
          </cell>
          <cell r="B32">
            <v>66</v>
          </cell>
          <cell r="E32">
            <v>0</v>
          </cell>
          <cell r="F32">
            <v>0</v>
          </cell>
          <cell r="H32">
            <v>0</v>
          </cell>
        </row>
        <row r="33">
          <cell r="A33" t="str">
            <v>IMAGERIE PETIT ANIMAL</v>
          </cell>
          <cell r="B33">
            <v>67</v>
          </cell>
          <cell r="E33">
            <v>0</v>
          </cell>
          <cell r="F33">
            <v>814060</v>
          </cell>
          <cell r="H33">
            <v>814060</v>
          </cell>
        </row>
        <row r="34">
          <cell r="A34" t="str">
            <v>COGNITION &amp; TRAITEMENT DE L'INFORMATION</v>
          </cell>
          <cell r="B34">
            <v>68</v>
          </cell>
          <cell r="E34">
            <v>0</v>
          </cell>
          <cell r="F34">
            <v>551604</v>
          </cell>
          <cell r="H34">
            <v>551604</v>
          </cell>
        </row>
        <row r="35">
          <cell r="A35" t="str">
            <v>IMPACT DES BIOTECHNO. DANS LES AGROECOSYSTEMES</v>
          </cell>
          <cell r="B35">
            <v>69</v>
          </cell>
          <cell r="E35">
            <v>0</v>
          </cell>
          <cell r="F35">
            <v>289147</v>
          </cell>
          <cell r="H35">
            <v>289147</v>
          </cell>
        </row>
        <row r="36">
          <cell r="A36" t="str">
            <v>SHS</v>
          </cell>
          <cell r="B36">
            <v>70</v>
          </cell>
          <cell r="C36">
            <v>936932</v>
          </cell>
          <cell r="D36">
            <v>338410</v>
          </cell>
          <cell r="E36">
            <v>598522</v>
          </cell>
          <cell r="F36">
            <v>16831395</v>
          </cell>
          <cell r="G36">
            <v>13921495</v>
          </cell>
          <cell r="H36">
            <v>2909900</v>
          </cell>
        </row>
        <row r="37">
          <cell r="A37" t="str">
            <v>PUBLICATIONS (mettre ds 93)</v>
          </cell>
          <cell r="B37">
            <v>71</v>
          </cell>
          <cell r="C37">
            <v>112100</v>
          </cell>
          <cell r="E37">
            <v>112100</v>
          </cell>
          <cell r="F37">
            <v>0</v>
          </cell>
          <cell r="H37">
            <v>0</v>
          </cell>
        </row>
        <row r="38">
          <cell r="A38" t="str">
            <v>SANTE SOCIETE</v>
          </cell>
          <cell r="B38">
            <v>72</v>
          </cell>
          <cell r="E38">
            <v>0</v>
          </cell>
          <cell r="F38">
            <v>406585</v>
          </cell>
          <cell r="H38">
            <v>406585</v>
          </cell>
        </row>
        <row r="39">
          <cell r="A39" t="str">
            <v>PROJET VILLE</v>
          </cell>
          <cell r="B39">
            <v>74</v>
          </cell>
          <cell r="E39">
            <v>0</v>
          </cell>
          <cell r="F39">
            <v>266905</v>
          </cell>
          <cell r="G39">
            <v>6000</v>
          </cell>
          <cell r="H39">
            <v>260905</v>
          </cell>
        </row>
        <row r="40">
          <cell r="A40" t="str">
            <v>ARCHIVES DE LA CREATION</v>
          </cell>
          <cell r="B40">
            <v>75</v>
          </cell>
          <cell r="E40">
            <v>0</v>
          </cell>
          <cell r="F40">
            <v>266905</v>
          </cell>
          <cell r="G40">
            <v>15000</v>
          </cell>
          <cell r="H40">
            <v>251905</v>
          </cell>
        </row>
        <row r="41">
          <cell r="A41" t="str">
            <v>RISQUES COLLECTIFS</v>
          </cell>
          <cell r="B41">
            <v>76</v>
          </cell>
          <cell r="E41">
            <v>0</v>
          </cell>
          <cell r="F41">
            <v>266905</v>
          </cell>
          <cell r="H41">
            <v>266905</v>
          </cell>
        </row>
        <row r="42">
          <cell r="A42" t="str">
            <v>ORIGINE DE L'HOMME, DU LANGAGE ET DES LANGUES</v>
          </cell>
          <cell r="B42">
            <v>78</v>
          </cell>
          <cell r="E42">
            <v>0</v>
          </cell>
          <cell r="F42">
            <v>1085414</v>
          </cell>
          <cell r="G42">
            <v>445395</v>
          </cell>
          <cell r="H42">
            <v>640019</v>
          </cell>
        </row>
        <row r="43">
          <cell r="A43" t="str">
            <v>SOCIETE DE L'INFORMATION</v>
          </cell>
          <cell r="B43">
            <v>79</v>
          </cell>
          <cell r="C43">
            <v>201574</v>
          </cell>
          <cell r="E43">
            <v>201574</v>
          </cell>
          <cell r="F43">
            <v>1223759</v>
          </cell>
          <cell r="G43">
            <v>341091</v>
          </cell>
          <cell r="H43">
            <v>882668</v>
          </cell>
        </row>
        <row r="44">
          <cell r="A44" t="str">
            <v>STIC</v>
          </cell>
          <cell r="B44">
            <v>80</v>
          </cell>
          <cell r="C44">
            <v>260000</v>
          </cell>
          <cell r="D44">
            <v>260000</v>
          </cell>
          <cell r="E44">
            <v>0</v>
          </cell>
          <cell r="F44">
            <v>19641065</v>
          </cell>
          <cell r="G44">
            <v>11888042</v>
          </cell>
          <cell r="H44">
            <v>7753023</v>
          </cell>
        </row>
        <row r="45">
          <cell r="A45" t="str">
            <v>ROBOTIQUES &amp; ENTITES ARTIFICIELLES</v>
          </cell>
          <cell r="B45">
            <v>81</v>
          </cell>
          <cell r="E45">
            <v>0</v>
          </cell>
          <cell r="F45">
            <v>949292</v>
          </cell>
          <cell r="H45">
            <v>949292</v>
          </cell>
        </row>
        <row r="46">
          <cell r="A46" t="str">
            <v>TRAITEMENT DES CONNAISSANCES, APPRENTISSAGE &amp; NTIC</v>
          </cell>
          <cell r="B46">
            <v>85</v>
          </cell>
          <cell r="E46">
            <v>0</v>
          </cell>
          <cell r="F46">
            <v>622778</v>
          </cell>
          <cell r="H46">
            <v>622778</v>
          </cell>
        </row>
        <row r="47">
          <cell r="A47" t="str">
            <v>MISSION RESSOURCES &amp; COMPETENCES TECHNOLOGIQUES &amp; UNIPS</v>
          </cell>
          <cell r="B47">
            <v>89</v>
          </cell>
          <cell r="E47">
            <v>0</v>
          </cell>
          <cell r="F47">
            <v>899541</v>
          </cell>
          <cell r="G47">
            <v>804541</v>
          </cell>
          <cell r="H47">
            <v>95000</v>
          </cell>
        </row>
        <row r="48">
          <cell r="A48" t="str">
            <v>DAE</v>
          </cell>
          <cell r="B48">
            <v>90</v>
          </cell>
          <cell r="C48">
            <v>23750000</v>
          </cell>
          <cell r="D48">
            <v>22193366</v>
          </cell>
          <cell r="E48">
            <v>1556634</v>
          </cell>
          <cell r="F48">
            <v>2515342</v>
          </cell>
          <cell r="G48">
            <v>2508000</v>
          </cell>
          <cell r="H48">
            <v>7342</v>
          </cell>
        </row>
        <row r="49">
          <cell r="A49" t="str">
            <v>DIST</v>
          </cell>
          <cell r="B49">
            <v>91</v>
          </cell>
          <cell r="C49">
            <v>198903</v>
          </cell>
          <cell r="D49">
            <v>45903</v>
          </cell>
          <cell r="E49">
            <v>153000</v>
          </cell>
          <cell r="F49">
            <v>3960104</v>
          </cell>
          <cell r="G49">
            <v>2346213</v>
          </cell>
          <cell r="H49">
            <v>1613891</v>
          </cell>
        </row>
        <row r="50">
          <cell r="A50" t="str">
            <v>DRI</v>
          </cell>
          <cell r="B50">
            <v>92</v>
          </cell>
          <cell r="E50">
            <v>0</v>
          </cell>
          <cell r="F50">
            <v>7761850</v>
          </cell>
          <cell r="G50">
            <v>4456112</v>
          </cell>
          <cell r="H50">
            <v>3305738</v>
          </cell>
        </row>
        <row r="51">
          <cell r="A51" t="str">
            <v>INIST &amp; CNRS EDITION (dont code notificateur 71)</v>
          </cell>
          <cell r="B51">
            <v>93</v>
          </cell>
          <cell r="C51">
            <v>5144482</v>
          </cell>
          <cell r="D51">
            <v>5144482</v>
          </cell>
          <cell r="E51">
            <v>0</v>
          </cell>
          <cell r="F51">
            <v>10587951</v>
          </cell>
          <cell r="G51">
            <v>9641847</v>
          </cell>
          <cell r="H51">
            <v>946104</v>
          </cell>
        </row>
        <row r="52">
          <cell r="A52" t="str">
            <v>SG/ACTION SOCIALE</v>
          </cell>
          <cell r="B52">
            <v>94</v>
          </cell>
          <cell r="C52">
            <v>6500000</v>
          </cell>
          <cell r="D52">
            <v>4157843</v>
          </cell>
          <cell r="E52">
            <v>2342157</v>
          </cell>
          <cell r="F52">
            <v>22347749</v>
          </cell>
          <cell r="G52">
            <v>19212218</v>
          </cell>
          <cell r="H52">
            <v>3135531</v>
          </cell>
        </row>
        <row r="53">
          <cell r="A53" t="str">
            <v>SG/FORM. PERMA.</v>
          </cell>
          <cell r="B53">
            <v>95</v>
          </cell>
          <cell r="C53">
            <v>489400</v>
          </cell>
          <cell r="E53">
            <v>489400</v>
          </cell>
          <cell r="F53">
            <v>10572965</v>
          </cell>
          <cell r="G53">
            <v>8888394</v>
          </cell>
          <cell r="H53">
            <v>1684571</v>
          </cell>
        </row>
        <row r="54">
          <cell r="A54" t="str">
            <v>SG/OP. IMMOB.</v>
          </cell>
          <cell r="B54">
            <v>96</v>
          </cell>
          <cell r="C54">
            <v>13173077</v>
          </cell>
          <cell r="D54">
            <v>1524697</v>
          </cell>
          <cell r="E54">
            <v>11648380</v>
          </cell>
          <cell r="F54">
            <v>31850350</v>
          </cell>
          <cell r="G54">
            <v>13294807</v>
          </cell>
          <cell r="H54">
            <v>18555543</v>
          </cell>
        </row>
        <row r="55">
          <cell r="A55" t="str">
            <v>SG/MOYENS COMMUNS</v>
          </cell>
          <cell r="B55">
            <v>97</v>
          </cell>
          <cell r="C55">
            <v>478653</v>
          </cell>
          <cell r="D55">
            <v>406000</v>
          </cell>
          <cell r="E55">
            <v>72653</v>
          </cell>
          <cell r="F55">
            <v>25161615</v>
          </cell>
          <cell r="G55">
            <v>19977404</v>
          </cell>
          <cell r="H55">
            <v>5184211</v>
          </cell>
        </row>
        <row r="56">
          <cell r="A56" t="str">
            <v>SG/DFI</v>
          </cell>
          <cell r="B56">
            <v>98</v>
          </cell>
          <cell r="C56">
            <v>104412926</v>
          </cell>
          <cell r="D56">
            <v>103425765</v>
          </cell>
          <cell r="E56">
            <v>987161</v>
          </cell>
          <cell r="F56">
            <v>133356</v>
          </cell>
          <cell r="G56">
            <v>133356</v>
          </cell>
          <cell r="H56">
            <v>0</v>
          </cell>
        </row>
        <row r="57">
          <cell r="A57" t="str">
            <v>CNRS HORS INSTITUTS </v>
          </cell>
          <cell r="B57">
            <v>99</v>
          </cell>
          <cell r="E57">
            <v>0</v>
          </cell>
          <cell r="F57">
            <v>33633000</v>
          </cell>
          <cell r="G57">
            <v>20287058</v>
          </cell>
          <cell r="H57">
            <v>13345942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fev00"/>
      <sheetName val="fev01"/>
      <sheetName val="fevDiff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MARSEILLE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baige"/>
      <sheetName val="TABLES"/>
    </sheetNames>
    <sheetDataSet>
      <sheetData sheetId="1">
        <row r="6">
          <cell r="J6" t="str">
            <v>06</v>
          </cell>
          <cell r="K6" t="str">
            <v>06 SDB</v>
          </cell>
        </row>
        <row r="7">
          <cell r="J7" t="str">
            <v>07</v>
          </cell>
          <cell r="K7" t="str">
            <v>07 GE</v>
          </cell>
        </row>
        <row r="8">
          <cell r="J8" t="str">
            <v>11</v>
          </cell>
          <cell r="K8" t="str">
            <v>11 DAG</v>
          </cell>
        </row>
        <row r="9">
          <cell r="J9" t="str">
            <v>13</v>
          </cell>
          <cell r="K9" t="str">
            <v>13 FP</v>
          </cell>
        </row>
        <row r="10">
          <cell r="J10" t="str">
            <v>14</v>
          </cell>
          <cell r="K10" t="str">
            <v>14 AS</v>
          </cell>
        </row>
        <row r="11">
          <cell r="J11" t="str">
            <v>16</v>
          </cell>
          <cell r="K11" t="str">
            <v>16 AI</v>
          </cell>
        </row>
        <row r="12">
          <cell r="J12" t="str">
            <v>19</v>
          </cell>
          <cell r="K12" t="str">
            <v>19 AM</v>
          </cell>
        </row>
        <row r="13">
          <cell r="J13" t="str">
            <v>26</v>
          </cell>
          <cell r="K13" t="str">
            <v>26 OI</v>
          </cell>
        </row>
        <row r="14">
          <cell r="J14" t="str">
            <v>36</v>
          </cell>
          <cell r="K14" t="str">
            <v>36 EI</v>
          </cell>
        </row>
        <row r="15">
          <cell r="J15" t="str">
            <v>56</v>
          </cell>
          <cell r="K15" t="str">
            <v>56 d1</v>
          </cell>
        </row>
        <row r="16">
          <cell r="J16" t="str">
            <v>57</v>
          </cell>
          <cell r="K16" t="str">
            <v>57 d2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RCT"/>
      <sheetName val="decentralisation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 n°1 - Effort LF-PLF"/>
      <sheetName val="Tab n°2 Effort ouverts-PLF"/>
      <sheetName val="Tab n°3 RECAP"/>
      <sheetName val="Tab n°4 prél.recettes"/>
      <sheetName val="Tab n°5  (div Subv)"/>
      <sheetName val="Tab n°6 (DGE DDR)"/>
      <sheetName val="Tab n°7 fctmt (transf)"/>
      <sheetName val="Tab n°8 équpt (transf.)"/>
      <sheetName val="Tab n°9 comp.&amp;dégrèv."/>
      <sheetName val="Tab n°10 CST"/>
      <sheetName val="Tab n°11 fisca.transf."/>
      <sheetName val="Tab n°12 Corse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ésumé"/>
      <sheetName val="RF_1"/>
      <sheetName val="RF_2"/>
      <sheetName val="RF_3"/>
      <sheetName val="RF_4"/>
      <sheetName val="RF_5"/>
      <sheetName val="RF_6"/>
      <sheetName val="RF_7"/>
      <sheetName val="paquet fiscal PMT 2008-2010"/>
      <sheetName val="série exécution - tendanciel"/>
      <sheetName val="Mlight au 12,03,2007"/>
      <sheetName val="Avce CollLoc"/>
      <sheetName val="Hyp Eco"/>
      <sheetName val="mesures de périmètre"/>
      <sheetName val="impact paquet fiscal"/>
    </sheetNames>
    <sheetDataSet>
      <sheetData sheetId="11">
        <row r="2">
          <cell r="B2">
            <v>1.0053718493747665</v>
          </cell>
        </row>
        <row r="3">
          <cell r="B3">
            <v>0.9715531955243694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TV à retirer de TH PEC 2006 2"/>
      <sheetName val="TV à ajouter au CCF redevance 2"/>
    </sheetNames>
    <sheetDataSet>
      <sheetData sheetId="3">
        <row r="8">
          <cell r="B8">
            <v>537431455.75</v>
          </cell>
        </row>
        <row r="9">
          <cell r="B9">
            <v>153809634</v>
          </cell>
        </row>
        <row r="10">
          <cell r="B10">
            <v>19509036.7</v>
          </cell>
        </row>
        <row r="25">
          <cell r="D25">
            <v>0</v>
          </cell>
        </row>
        <row r="27">
          <cell r="D27">
            <v>0</v>
          </cell>
        </row>
        <row r="31">
          <cell r="D31">
            <v>0</v>
          </cell>
        </row>
      </sheetData>
      <sheetData sheetId="4">
        <row r="9">
          <cell r="F9">
            <v>26550.401275436077</v>
          </cell>
          <cell r="G9">
            <v>18565972.192869306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4">
        <row r="9">
          <cell r="E9">
            <v>104000000</v>
          </cell>
          <cell r="I9">
            <v>36932.36404557287</v>
          </cell>
          <cell r="K9">
            <v>20041.798908471952</v>
          </cell>
          <cell r="N9">
            <v>64000000</v>
          </cell>
          <cell r="O9">
            <v>135000000</v>
          </cell>
        </row>
      </sheetData>
      <sheetData sheetId="5">
        <row r="14">
          <cell r="M14">
            <v>578489994.9</v>
          </cell>
        </row>
        <row r="19">
          <cell r="C19">
            <v>-46613176.636128604</v>
          </cell>
          <cell r="D19">
            <v>-4059906.4195337286</v>
          </cell>
          <cell r="H19">
            <v>-18937501.69202559</v>
          </cell>
          <cell r="J19">
            <v>-1074254452.7608113</v>
          </cell>
          <cell r="L19">
            <v>576966696.1</v>
          </cell>
        </row>
      </sheetData>
      <sheetData sheetId="6">
        <row r="31">
          <cell r="C31">
            <v>-762857018.4411275</v>
          </cell>
          <cell r="D31">
            <v>-157318557.63707602</v>
          </cell>
          <cell r="E31">
            <v>-33533331.545919172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3">
        <row r="5">
          <cell r="B5">
            <v>295385670.77999973</v>
          </cell>
        </row>
        <row r="6">
          <cell r="B6">
            <v>3062823957.09</v>
          </cell>
        </row>
        <row r="7">
          <cell r="B7">
            <v>377138628.1000004</v>
          </cell>
        </row>
        <row r="8">
          <cell r="B8">
            <v>0</v>
          </cell>
        </row>
        <row r="32">
          <cell r="B32">
            <v>113000000</v>
          </cell>
        </row>
        <row r="33">
          <cell r="B33">
            <v>70000000</v>
          </cell>
        </row>
        <row r="34">
          <cell r="B34">
            <v>148000000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Ventilation"/>
      <sheetName val="rq_t4_finale"/>
      <sheetName val="RTV TH"/>
      <sheetName val="RECRES"/>
    </sheetNames>
    <sheetDataSet>
      <sheetData sheetId="3">
        <row r="35">
          <cell r="E35">
            <v>6.268798214529629E-05</v>
          </cell>
        </row>
        <row r="36">
          <cell r="E36">
            <v>0.15490206246821012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NR 2007 "/>
      <sheetName val="ANR 2007 (2)"/>
      <sheetName val="Feuil1"/>
      <sheetName val="Feuil2"/>
      <sheetName val="Feuil3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_ Socle d_exécution n_1"/>
      <sheetName val="II _ Hyp_ salariales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ible 2010"/>
      <sheetName val="ETPT 2010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ED 01_08_05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</sheetNames>
    <sheetDataSet>
      <sheetData sheetId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H7">
            <v>1</v>
          </cell>
        </row>
        <row r="8">
          <cell r="A8" t="str">
            <v>TSE</v>
          </cell>
          <cell r="B8">
            <v>7</v>
          </cell>
          <cell r="C8" t="str">
            <v>REI</v>
          </cell>
          <cell r="D8">
            <v>49.8</v>
          </cell>
          <cell r="E8">
            <v>5.5</v>
          </cell>
          <cell r="F8">
            <v>3.8</v>
          </cell>
          <cell r="G8">
            <v>5</v>
          </cell>
          <cell r="H8">
            <v>3.2</v>
          </cell>
          <cell r="I8">
            <v>6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  <cell r="F9">
            <v>1</v>
          </cell>
          <cell r="I9">
            <v>1</v>
          </cell>
        </row>
        <row r="10">
          <cell r="A10" t="str">
            <v>TSE</v>
          </cell>
          <cell r="B10">
            <v>9</v>
          </cell>
          <cell r="C10" t="str">
            <v>AA</v>
          </cell>
          <cell r="D10">
            <v>39.7</v>
          </cell>
          <cell r="E10">
            <v>8.6</v>
          </cell>
          <cell r="F10">
            <v>3.7</v>
          </cell>
          <cell r="G10">
            <v>5.1</v>
          </cell>
          <cell r="H10">
            <v>2.9</v>
          </cell>
          <cell r="I10">
            <v>1.9</v>
          </cell>
        </row>
        <row r="11">
          <cell r="A11" t="str">
            <v>TSE</v>
          </cell>
          <cell r="B11">
            <v>10</v>
          </cell>
          <cell r="C11" t="str">
            <v>CE</v>
          </cell>
          <cell r="D11">
            <v>132</v>
          </cell>
        </row>
        <row r="12">
          <cell r="A12" t="str">
            <v>TSE</v>
          </cell>
          <cell r="B12">
            <v>11</v>
          </cell>
          <cell r="C12" t="str">
            <v>CI</v>
          </cell>
          <cell r="D12">
            <v>32</v>
          </cell>
        </row>
        <row r="13">
          <cell r="A13" t="str">
            <v>TSE</v>
          </cell>
          <cell r="B13">
            <v>12</v>
          </cell>
          <cell r="C13" t="str">
            <v>EP</v>
          </cell>
          <cell r="D13">
            <v>55.7</v>
          </cell>
          <cell r="I13">
            <v>55.7</v>
          </cell>
        </row>
        <row r="14">
          <cell r="A14" t="str">
            <v>TSE</v>
          </cell>
          <cell r="B14">
            <v>13</v>
          </cell>
          <cell r="C14" t="str">
            <v>LA</v>
          </cell>
          <cell r="D14">
            <v>36</v>
          </cell>
          <cell r="E14">
            <v>36</v>
          </cell>
        </row>
        <row r="15">
          <cell r="B15">
            <v>14</v>
          </cell>
          <cell r="C15" t="str">
            <v>RT</v>
          </cell>
        </row>
        <row r="16">
          <cell r="A16" t="str">
            <v>TSE</v>
          </cell>
          <cell r="B16">
            <v>15</v>
          </cell>
          <cell r="C16" t="str">
            <v>TH</v>
          </cell>
          <cell r="D16">
            <v>6</v>
          </cell>
        </row>
        <row r="17">
          <cell r="A17" t="str">
            <v>TSE</v>
          </cell>
          <cell r="B17">
            <v>16</v>
          </cell>
          <cell r="C17" t="str">
            <v>AR</v>
          </cell>
          <cell r="D17">
            <v>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CED 01_08_05"/>
      <sheetName val="CED 01-08-05"/>
      <sheetName val="CED 01-08-05 (2)"/>
      <sheetName val="CED corps tous Péri"/>
      <sheetName val="Bilan CED au 31-12-05"/>
      <sheetName val="CED &quot;P1&quot;"/>
      <sheetName val="CED &quot;P2&quot;"/>
      <sheetName val="CED &quot;P3&quot;"/>
      <sheetName val="CEDP total"/>
      <sheetName val="CEDP &quot;P1&quot;"/>
      <sheetName val="CEDP &quot;P2&quot;"/>
      <sheetName val="CEDP &quot;P3&quot;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</sheetNames>
    <sheetDataSet>
      <sheetData sheetId="12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F7">
            <v>0</v>
          </cell>
        </row>
        <row r="8">
          <cell r="A8" t="str">
            <v>CED</v>
          </cell>
          <cell r="B8">
            <v>7</v>
          </cell>
          <cell r="C8" t="str">
            <v>REI</v>
          </cell>
          <cell r="D8">
            <v>1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</row>
        <row r="10">
          <cell r="A10" t="str">
            <v>CED</v>
          </cell>
          <cell r="B10">
            <v>9</v>
          </cell>
          <cell r="C10" t="str">
            <v>AA</v>
          </cell>
          <cell r="D10">
            <v>0.8</v>
          </cell>
          <cell r="F10">
            <v>0.5</v>
          </cell>
        </row>
        <row r="11">
          <cell r="A11" t="str">
            <v>CED</v>
          </cell>
          <cell r="B11">
            <v>10</v>
          </cell>
          <cell r="C11" t="str">
            <v>CE</v>
          </cell>
          <cell r="D11">
            <v>4</v>
          </cell>
        </row>
        <row r="12">
          <cell r="A12" t="str">
            <v>CED</v>
          </cell>
          <cell r="B12">
            <v>11</v>
          </cell>
          <cell r="C12" t="str">
            <v>CI</v>
          </cell>
          <cell r="D12">
            <v>0</v>
          </cell>
        </row>
        <row r="13">
          <cell r="B13">
            <v>12</v>
          </cell>
          <cell r="C13" t="str">
            <v>EP</v>
          </cell>
        </row>
        <row r="14">
          <cell r="A14" t="str">
            <v>CED</v>
          </cell>
          <cell r="B14">
            <v>13</v>
          </cell>
          <cell r="C14" t="str">
            <v>LA</v>
          </cell>
          <cell r="D14">
            <v>0.8</v>
          </cell>
          <cell r="E14">
            <v>0.8</v>
          </cell>
        </row>
        <row r="15">
          <cell r="B15">
            <v>14</v>
          </cell>
          <cell r="C15" t="str">
            <v>RT</v>
          </cell>
        </row>
        <row r="16">
          <cell r="B16">
            <v>15</v>
          </cell>
          <cell r="C16" t="str">
            <v>TH</v>
          </cell>
        </row>
        <row r="17">
          <cell r="A17" t="str">
            <v>CED</v>
          </cell>
          <cell r="B17">
            <v>16</v>
          </cell>
          <cell r="C17" t="str">
            <v>AR</v>
          </cell>
          <cell r="D17">
            <v>1</v>
          </cell>
          <cell r="E17">
            <v>0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s"/>
      <sheetName val="IV - Effectifs"/>
      <sheetName val="V -Valorisation schéma d'emploi"/>
      <sheetName val="VIII-Facteurs d'évolutions MS"/>
      <sheetName val="Rubrique &quot;Autres&quot; dans Hyp sal"/>
      <sheetName val="Coûts HS"/>
      <sheetName val="Départs MEN vs PMT "/>
      <sheetName val="SE réel et accompagnements"/>
      <sheetName val="Schéma concours"/>
      <sheetName val="Schéma d'emploi 2009"/>
      <sheetName val="Valorisation schéma 2009"/>
      <sheetName val="VI - Décentralisation-transfert"/>
      <sheetName val="VII - Tableau calculé"/>
      <sheetName val="Analyse GVT positif"/>
      <sheetName val="GVT solde"/>
      <sheetName val="Assiette CAS"/>
      <sheetName val="Synthèse"/>
      <sheetName val="Comparaisons détaillées MEN"/>
      <sheetName val="Tendanciel"/>
      <sheetName val="Comparaisons globale MEN-DB"/>
      <sheetName val="Ancien Réformes IGF-chiffrage"/>
      <sheetName val="Ancien Réformes IGF"/>
      <sheetName val="Ancien GVT modèle 2BPSS"/>
      <sheetName val="VII - Récapitulatif ancien"/>
    </sheetNames>
    <sheetDataSet>
      <sheetData sheetId="0">
        <row r="56">
          <cell r="C56" t="str">
            <v>Enseignants du 1er degré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 prev"/>
      <sheetName val="donnees"/>
      <sheetName val="TCD-équilibre"/>
      <sheetName val="1 - tab-éq_ok"/>
      <sheetName val="2 - LFI -exec"/>
      <sheetName val="3 - juil_oct"/>
      <sheetName val="4 - RF"/>
      <sheetName val="5 - RNF"/>
      <sheetName val="6 - schema_90224"/>
      <sheetName val="7 - hyp_men"/>
      <sheetName val="8 - notarial"/>
      <sheetName val="9 - APU_nonactualisé"/>
      <sheetName val="10 - Clé passage_nonactualisé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PBI Tab2 Prog synth"/>
      <sheetName val="PBI Tab 3 prog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ANR 2007 "/>
      <sheetName val="ANR 2007 (2)"/>
      <sheetName val="Feuil1"/>
      <sheetName val="Feuil2"/>
      <sheetName val="Feuil3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>
        <row r="43">
          <cell r="E43">
            <v>32184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1- Exécution titre 2 2009"/>
      <sheetName val="2- Assiette CAS"/>
      <sheetName val="3- Fongibilité asymétrique"/>
      <sheetName val="4- Base titre 2 pour 2010"/>
      <sheetName val="5-Facteurs évol masse salariale"/>
      <sheetName val="6- Mesures catégorielles"/>
      <sheetName val="7- Coûts par catégories"/>
      <sheetName val="8- Consommation plafond ETPT"/>
      <sheetName val="9- Flux d'effectifs"/>
      <sheetName val="10- Mesures de périmètre"/>
      <sheetName val="11- Tendanciel"/>
      <sheetName val="12-Incidence passage ODE Chorus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FIN"/>
    </sheetNames>
    <sheetDataSet>
      <sheetData sheetId="0">
        <row r="3">
          <cell r="B3" t="str">
            <v>n.c.</v>
          </cell>
          <cell r="C3" t="str">
            <v>n.c.</v>
          </cell>
          <cell r="D3" t="str">
            <v>ü</v>
          </cell>
          <cell r="E3" t="str">
            <v>Gouvernance </v>
          </cell>
          <cell r="F3" t="str">
            <v>Appareil productif</v>
          </cell>
          <cell r="G3" t="str">
            <v>PO</v>
          </cell>
        </row>
        <row r="4">
          <cell r="B4" t="str">
            <v>Fort</v>
          </cell>
          <cell r="C4" t="str">
            <v>Favorable</v>
          </cell>
          <cell r="E4" t="str">
            <v>Relations Etat - autres acteurs</v>
          </cell>
          <cell r="F4" t="str">
            <v>Interventions de guichet</v>
          </cell>
          <cell r="G4" t="str">
            <v>HPO</v>
          </cell>
        </row>
        <row r="5">
          <cell r="B5" t="str">
            <v>Moyen</v>
          </cell>
          <cell r="C5" t="str">
            <v>A étudier </v>
          </cell>
          <cell r="E5" t="str">
            <v>Suppression d'une mission</v>
          </cell>
          <cell r="F5" t="str">
            <v>Interventions classiques</v>
          </cell>
        </row>
        <row r="6">
          <cell r="B6" t="str">
            <v>Faible</v>
          </cell>
          <cell r="C6" t="str">
            <v>Rejeté</v>
          </cell>
          <cell r="E6" t="str">
            <v>Suppression d'un dispositif</v>
          </cell>
          <cell r="F6" t="str">
            <v>Investissement</v>
          </cell>
        </row>
        <row r="7">
          <cell r="E7" t="str">
            <v>Recentrage de l'action / des implantations</v>
          </cell>
          <cell r="F7" t="str">
            <v>Dépense fiscale / sociale</v>
          </cell>
        </row>
        <row r="8">
          <cell r="E8" t="str">
            <v>Recentrage d'un dispositif</v>
          </cell>
        </row>
        <row r="9">
          <cell r="E9" t="str">
            <v>Amélioration de la productivité</v>
          </cell>
        </row>
        <row r="10">
          <cell r="E10" t="str">
            <v>Modification du financement</v>
          </cell>
        </row>
        <row r="11">
          <cell r="E11" t="str">
            <v>Qualité de service</v>
          </cell>
        </row>
        <row r="12">
          <cell r="E12" t="str">
            <v>- 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_ Données de base PMT"/>
      <sheetName val="II _ Salaires PMT"/>
    </sheetNames>
    <sheetDataSet>
      <sheetData sheetId="34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5">
        <row r="5">
          <cell r="I5">
            <v>0.79</v>
          </cell>
        </row>
        <row r="6">
          <cell r="H6">
            <v>0.35</v>
          </cell>
          <cell r="I6">
            <v>0.46</v>
          </cell>
        </row>
        <row r="7">
          <cell r="H7">
            <v>0.31</v>
          </cell>
          <cell r="I7">
            <v>0.32</v>
          </cell>
        </row>
        <row r="8">
          <cell r="H8">
            <v>0.3</v>
          </cell>
          <cell r="I8">
            <v>0.27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Grèves 2007 "/>
      <sheetName val="Saisie du jour 18-10-07"/>
      <sheetName val="Couts Agents Greve 18-10-07"/>
      <sheetName val="Saisie du jour 20-11-07"/>
      <sheetName val="Couts Agents Greve 20-11-07"/>
      <sheetName val="Saisie du jour 18_10_07"/>
      <sheetName val="Saisie du jour 20_11_07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POSITIONS MBCPFP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résentation ENGAGEMENTS"/>
      <sheetName val="Simul N°1  10-07-03"/>
      <sheetName val="art 42 LE 10juillet"/>
      <sheetName val="art 41 le 3juillet"/>
      <sheetName val="Nouvelle hypo régul au 10-07-03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MB"/>
      <sheetName val="Libellés des mesures"/>
      <sheetName val="Libellés indexations"/>
      <sheetName val="nomart"/>
    </sheetNames>
    <sheetDataSet>
      <sheetData sheetId="3">
        <row r="2">
          <cell r="A2" t="str">
            <v>P2A143-7111</v>
          </cell>
        </row>
        <row r="3">
          <cell r="A3" t="str">
            <v>P2A243-7070</v>
          </cell>
        </row>
        <row r="4">
          <cell r="A4" t="str">
            <v>P2A344-0110</v>
          </cell>
        </row>
        <row r="5">
          <cell r="A5" t="str">
            <v>P2A344-0120</v>
          </cell>
        </row>
        <row r="6">
          <cell r="A6" t="str">
            <v>P2A344-7011</v>
          </cell>
        </row>
        <row r="7">
          <cell r="A7" t="str">
            <v>P2A344-7013</v>
          </cell>
        </row>
        <row r="8">
          <cell r="A8" t="str">
            <v>P2A344-7064</v>
          </cell>
        </row>
        <row r="9">
          <cell r="A9" t="str">
            <v>P2A344-7064</v>
          </cell>
        </row>
        <row r="10">
          <cell r="A10" t="str">
            <v>P2A544-7014</v>
          </cell>
        </row>
        <row r="11">
          <cell r="A11" t="str">
            <v>P2A544-7015</v>
          </cell>
        </row>
        <row r="12">
          <cell r="A12" t="str">
            <v>P3A143-7011</v>
          </cell>
        </row>
        <row r="13">
          <cell r="A13" t="str">
            <v>P3A143-7012</v>
          </cell>
        </row>
        <row r="14">
          <cell r="A14" t="str">
            <v>P3A143-7022</v>
          </cell>
        </row>
        <row r="15">
          <cell r="A15" t="str">
            <v>P3A143-7023</v>
          </cell>
        </row>
        <row r="16">
          <cell r="A16" t="str">
            <v>P3A143-7031</v>
          </cell>
        </row>
        <row r="17">
          <cell r="A17" t="str">
            <v>P3A143-7033</v>
          </cell>
        </row>
        <row r="18">
          <cell r="A18" t="str">
            <v>P3A144-7011</v>
          </cell>
        </row>
        <row r="19">
          <cell r="A19" t="str">
            <v>P3A144-7012</v>
          </cell>
        </row>
        <row r="20">
          <cell r="A20" t="str">
            <v>P3A144-7013</v>
          </cell>
        </row>
        <row r="21">
          <cell r="A21" t="str">
            <v>P3A243-7061</v>
          </cell>
        </row>
        <row r="22">
          <cell r="A22" t="str">
            <v>P3A243-7062</v>
          </cell>
        </row>
        <row r="23">
          <cell r="A23" t="str">
            <v>P3A243-7063</v>
          </cell>
        </row>
        <row r="24">
          <cell r="A24" t="str">
            <v>P3A243-7112</v>
          </cell>
        </row>
        <row r="25">
          <cell r="A25" t="str">
            <v>P3A243-7120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art 42 au 01 OC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tableau 7 Fonds de concours  NG"/>
      <sheetName val="tableau 7 Fonds de concours"/>
      <sheetName val="tableau 7 Fonds Concours -JAUNE"/>
      <sheetName val="tableau 7 vi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</sheetNames>
    <sheetDataSet>
      <sheetData sheetId="2">
        <row r="12">
          <cell r="B12" t="str">
            <v>Article 41 - Trésor Public : rémunérations principales.</v>
          </cell>
        </row>
        <row r="14">
          <cell r="A14" t="str">
            <v>§11</v>
          </cell>
          <cell r="B14" t="str">
            <v>Rémunération principale (métropole et DOM)</v>
          </cell>
        </row>
        <row r="16">
          <cell r="D16">
            <v>45029</v>
          </cell>
          <cell r="E16" t="str">
            <v>emplois</v>
          </cell>
          <cell r="H16">
            <v>934157311</v>
          </cell>
        </row>
        <row r="17">
          <cell r="B17" t="str">
            <v>Métropole</v>
          </cell>
        </row>
        <row r="18">
          <cell r="E18" t="str">
            <v>indices</v>
          </cell>
        </row>
        <row r="19">
          <cell r="B19" t="str">
            <v>Effectifs</v>
          </cell>
          <cell r="C19" t="str">
            <v>Désignation</v>
          </cell>
          <cell r="E19" t="str">
            <v>Bruts ou échelles-lettres</v>
          </cell>
          <cell r="F19" t="str">
            <v>Majorés ou échelles-lettres</v>
          </cell>
          <cell r="G19" t="str">
            <v>Majorés moyens</v>
          </cell>
        </row>
        <row r="20">
          <cell r="B20">
            <v>2772</v>
          </cell>
          <cell r="C20" t="str">
            <v>Personnel de direction</v>
          </cell>
          <cell r="H20">
            <v>103747245</v>
          </cell>
        </row>
        <row r="21">
          <cell r="B21">
            <v>1</v>
          </cell>
          <cell r="C21" t="str">
            <v>Receveur général des finances de Paris</v>
          </cell>
          <cell r="E21" t="str">
            <v>  Gr.D</v>
          </cell>
          <cell r="F21" t="str">
            <v>  Gr.D</v>
          </cell>
          <cell r="H21">
            <v>63832</v>
          </cell>
        </row>
        <row r="22">
          <cell r="B22">
            <v>1</v>
          </cell>
          <cell r="C22" t="str">
            <v>Payeur général du Trésor</v>
          </cell>
          <cell r="E22" t="str">
            <v>  Gr.D</v>
          </cell>
          <cell r="F22" t="str">
            <v>  Gr.D</v>
          </cell>
          <cell r="H22">
            <v>63832</v>
          </cell>
        </row>
        <row r="23">
          <cell r="B23">
            <v>102</v>
          </cell>
          <cell r="C23" t="str">
            <v>Trésoriers-payeurs-généraux</v>
          </cell>
          <cell r="E23" t="str">
            <v>1015-Gr.D</v>
          </cell>
          <cell r="F23" t="str">
            <v>820-Gr.D</v>
          </cell>
          <cell r="H23">
            <v>5450702</v>
          </cell>
        </row>
        <row r="24">
          <cell r="B24">
            <v>36</v>
          </cell>
          <cell r="C24" t="str">
            <v>Chefs des services du Trésor public</v>
          </cell>
          <cell r="E24" t="str">
            <v>875-1015</v>
          </cell>
          <cell r="F24" t="str">
            <v>713-820</v>
          </cell>
          <cell r="G24">
            <v>767</v>
          </cell>
          <cell r="H24">
            <v>1449445</v>
          </cell>
        </row>
        <row r="25">
          <cell r="B25">
            <v>147</v>
          </cell>
          <cell r="C25" t="str">
            <v>Directeurs départementaux du Trésor public </v>
          </cell>
          <cell r="E25" t="str">
            <v>759-985</v>
          </cell>
          <cell r="F25" t="str">
            <v>625-797</v>
          </cell>
          <cell r="G25">
            <v>711</v>
          </cell>
          <cell r="H25">
            <v>5486443</v>
          </cell>
        </row>
        <row r="26">
          <cell r="B26">
            <v>80</v>
          </cell>
          <cell r="C26" t="str">
            <v>Receveurs des finances de 1ère Cat</v>
          </cell>
          <cell r="E26">
            <v>985</v>
          </cell>
          <cell r="F26">
            <v>797</v>
          </cell>
          <cell r="G26">
            <v>797</v>
          </cell>
          <cell r="H26">
            <v>3346973</v>
          </cell>
        </row>
        <row r="27">
          <cell r="B27">
            <v>40</v>
          </cell>
          <cell r="C27" t="str">
            <v>Receveurs des Finances</v>
          </cell>
          <cell r="E27">
            <v>901</v>
          </cell>
          <cell r="F27">
            <v>733</v>
          </cell>
          <cell r="G27">
            <v>733</v>
          </cell>
          <cell r="H27">
            <v>1539104</v>
          </cell>
        </row>
        <row r="28">
          <cell r="B28">
            <v>541</v>
          </cell>
          <cell r="C28" t="str">
            <v>Trésoriers principaux du Trésor public de 1ère Cat</v>
          </cell>
          <cell r="E28">
            <v>985</v>
          </cell>
          <cell r="F28">
            <v>797</v>
          </cell>
          <cell r="G28">
            <v>797</v>
          </cell>
          <cell r="H28">
            <v>22633904</v>
          </cell>
        </row>
        <row r="29">
          <cell r="B29">
            <v>413</v>
          </cell>
          <cell r="C29" t="str">
            <v>Trésoriers principaux du Trésor public</v>
          </cell>
          <cell r="E29">
            <v>901</v>
          </cell>
          <cell r="F29">
            <v>733</v>
          </cell>
          <cell r="G29">
            <v>733</v>
          </cell>
          <cell r="H29">
            <v>15891245</v>
          </cell>
        </row>
        <row r="30">
          <cell r="B30">
            <v>1231</v>
          </cell>
          <cell r="C30" t="str">
            <v>Receveurs percepteurs du Trésor public..</v>
          </cell>
          <cell r="E30" t="str">
            <v>780-821</v>
          </cell>
          <cell r="F30" t="str">
            <v>641-672</v>
          </cell>
          <cell r="G30">
            <v>657</v>
          </cell>
          <cell r="H30">
            <v>42454849</v>
          </cell>
        </row>
        <row r="31">
          <cell r="B31">
            <v>4</v>
          </cell>
          <cell r="C31" t="str">
            <v>Inspecteurs principaux du Trésor public  de 1ere classe</v>
          </cell>
          <cell r="E31" t="str">
            <v>864-966</v>
          </cell>
          <cell r="F31" t="str">
            <v>705-782</v>
          </cell>
          <cell r="G31">
            <v>744</v>
          </cell>
          <cell r="H31">
            <v>156221</v>
          </cell>
        </row>
        <row r="32">
          <cell r="B32">
            <v>176</v>
          </cell>
          <cell r="C32" t="str">
            <v>Inspecteurs principaux du Trésor public de 2ème classe</v>
          </cell>
          <cell r="E32" t="str">
            <v>538-821</v>
          </cell>
          <cell r="F32" t="str">
            <v>456-672</v>
          </cell>
          <cell r="G32">
            <v>564</v>
          </cell>
          <cell r="H32">
            <v>5210695</v>
          </cell>
        </row>
        <row r="34">
          <cell r="B34">
            <v>41082</v>
          </cell>
          <cell r="C34" t="str">
            <v>      Personnel administratif</v>
          </cell>
          <cell r="H34">
            <v>806308536</v>
          </cell>
        </row>
        <row r="35">
          <cell r="B35">
            <v>5073</v>
          </cell>
          <cell r="C35" t="str">
            <v>Inspecteurs du Trésor public</v>
          </cell>
          <cell r="E35" t="str">
            <v>379-780</v>
          </cell>
          <cell r="F35" t="str">
            <v>348-641</v>
          </cell>
          <cell r="G35">
            <v>495</v>
          </cell>
          <cell r="H35">
            <v>131817763</v>
          </cell>
        </row>
        <row r="36">
          <cell r="B36">
            <v>371</v>
          </cell>
          <cell r="C36" t="str">
            <v>Inspecteurs stagiaires du Trésor public</v>
          </cell>
          <cell r="E36" t="str">
            <v>302-340</v>
          </cell>
          <cell r="F36" t="str">
            <v>293-320</v>
          </cell>
          <cell r="G36">
            <v>307</v>
          </cell>
          <cell r="H36">
            <v>5978830</v>
          </cell>
        </row>
        <row r="37">
          <cell r="B37">
            <v>484</v>
          </cell>
          <cell r="C37" t="str">
            <v>Huissiers du Trésor</v>
          </cell>
          <cell r="E37" t="str">
            <v>379-780</v>
          </cell>
          <cell r="F37" t="str">
            <v>348-641</v>
          </cell>
          <cell r="G37">
            <v>495</v>
          </cell>
          <cell r="H37">
            <v>12576345</v>
          </cell>
        </row>
        <row r="38">
          <cell r="B38">
            <v>3305</v>
          </cell>
          <cell r="C38" t="str">
            <v>Contrôleurs principaux du Trésor public</v>
          </cell>
          <cell r="E38" t="str">
            <v>425-612</v>
          </cell>
          <cell r="F38" t="str">
            <v>376-513</v>
          </cell>
          <cell r="G38">
            <v>445</v>
          </cell>
          <cell r="H38">
            <v>77203209</v>
          </cell>
        </row>
        <row r="39">
          <cell r="B39">
            <v>2861</v>
          </cell>
          <cell r="C39" t="str">
            <v>Contrôleurs du Trésor public de 1cl</v>
          </cell>
          <cell r="E39" t="str">
            <v>384-579</v>
          </cell>
          <cell r="F39" t="str">
            <v>351-488</v>
          </cell>
          <cell r="G39">
            <v>420</v>
          </cell>
          <cell r="H39">
            <v>63077000</v>
          </cell>
        </row>
        <row r="40">
          <cell r="B40">
            <v>8582</v>
          </cell>
          <cell r="C40" t="str">
            <v>Contrôleurs du Trésor public de 2cl</v>
          </cell>
          <cell r="E40" t="str">
            <v>298-544</v>
          </cell>
          <cell r="F40" t="str">
            <v>290-462</v>
          </cell>
          <cell r="G40">
            <v>376</v>
          </cell>
          <cell r="H40">
            <v>169387061</v>
          </cell>
        </row>
        <row r="41">
          <cell r="B41">
            <v>3125</v>
          </cell>
          <cell r="C41" t="str">
            <v>Agents de recouvrement principaux de 1ere classe du Trésor</v>
          </cell>
          <cell r="E41" t="str">
            <v>396-449</v>
          </cell>
          <cell r="F41" t="str">
            <v>359-393</v>
          </cell>
          <cell r="G41">
            <v>376</v>
          </cell>
          <cell r="H41">
            <v>61679628</v>
          </cell>
        </row>
        <row r="42">
          <cell r="C42" t="str">
            <v>(NEI)</v>
          </cell>
        </row>
        <row r="43">
          <cell r="B43">
            <v>5100</v>
          </cell>
          <cell r="C43" t="str">
            <v>Agents de recouvrement principaux de 2eme classe  du Trésor </v>
          </cell>
          <cell r="E43" t="str">
            <v>267-427</v>
          </cell>
          <cell r="F43" t="str">
            <v>271-378</v>
          </cell>
          <cell r="G43">
            <v>325</v>
          </cell>
          <cell r="H43">
            <v>87007645</v>
          </cell>
        </row>
        <row r="44">
          <cell r="C44" t="str">
            <v>(échelle 5).</v>
          </cell>
        </row>
        <row r="45">
          <cell r="B45">
            <v>12181</v>
          </cell>
          <cell r="C45" t="str">
            <v>Agents de recouvrement du Trésor(éch 4).......</v>
          </cell>
          <cell r="E45" t="str">
            <v>259-382</v>
          </cell>
          <cell r="F45" t="str">
            <v>266-351</v>
          </cell>
          <cell r="G45">
            <v>309</v>
          </cell>
          <cell r="H45">
            <v>197581055</v>
          </cell>
        </row>
        <row r="47">
          <cell r="A47" t="str">
            <v>Total :</v>
          </cell>
          <cell r="B47">
            <v>43854</v>
          </cell>
          <cell r="H47">
            <v>910055781</v>
          </cell>
        </row>
        <row r="50">
          <cell r="B50" t="str">
            <v>DOM : Martinique, Guadeloupe, Guyane </v>
          </cell>
        </row>
        <row r="51">
          <cell r="E51" t="str">
            <v>indices</v>
          </cell>
        </row>
        <row r="52">
          <cell r="B52" t="str">
            <v>Effectifs</v>
          </cell>
          <cell r="C52" t="str">
            <v>Désignation</v>
          </cell>
          <cell r="E52" t="str">
            <v>Bruts ou échelles-lettres</v>
          </cell>
          <cell r="F52" t="str">
            <v>Majorés ou échelles-lettres</v>
          </cell>
          <cell r="G52" t="str">
            <v>Majorés moyens</v>
          </cell>
        </row>
        <row r="55">
          <cell r="B55">
            <v>41</v>
          </cell>
          <cell r="C55" t="str">
            <v> Personnel de direction</v>
          </cell>
          <cell r="H55">
            <v>1551443</v>
          </cell>
        </row>
        <row r="56">
          <cell r="B56">
            <v>3</v>
          </cell>
          <cell r="C56" t="str">
            <v>Trésoriers-payeurs-généraux</v>
          </cell>
          <cell r="E56" t="str">
            <v>1015-Gr.D</v>
          </cell>
          <cell r="F56" t="str">
            <v>820-Gr.D</v>
          </cell>
          <cell r="H56">
            <v>160315</v>
          </cell>
        </row>
        <row r="57">
          <cell r="B57">
            <v>3</v>
          </cell>
          <cell r="C57" t="str">
            <v>Directeurs départementaux du Trésor public </v>
          </cell>
          <cell r="E57" t="str">
            <v>759-985</v>
          </cell>
          <cell r="F57" t="str">
            <v>625-797</v>
          </cell>
          <cell r="G57">
            <v>711</v>
          </cell>
          <cell r="H57">
            <v>111969</v>
          </cell>
        </row>
        <row r="58">
          <cell r="B58">
            <v>2</v>
          </cell>
          <cell r="C58" t="str">
            <v>Receveurs des finances de 1ère Cat</v>
          </cell>
          <cell r="E58">
            <v>985</v>
          </cell>
          <cell r="F58">
            <v>797</v>
          </cell>
          <cell r="G58">
            <v>797</v>
          </cell>
          <cell r="H58">
            <v>83675</v>
          </cell>
        </row>
        <row r="59">
          <cell r="B59">
            <v>6</v>
          </cell>
          <cell r="C59" t="str">
            <v>Trésoriers principaux du Trésor public de 1ère Cat</v>
          </cell>
          <cell r="E59">
            <v>985</v>
          </cell>
          <cell r="F59">
            <v>797</v>
          </cell>
          <cell r="G59">
            <v>797</v>
          </cell>
          <cell r="H59">
            <v>251023</v>
          </cell>
        </row>
        <row r="60">
          <cell r="B60">
            <v>7</v>
          </cell>
          <cell r="C60" t="str">
            <v>Trésoriers principaux du Trésor public</v>
          </cell>
          <cell r="E60">
            <v>901</v>
          </cell>
          <cell r="F60">
            <v>733</v>
          </cell>
          <cell r="G60">
            <v>733</v>
          </cell>
          <cell r="H60">
            <v>269344</v>
          </cell>
        </row>
        <row r="61">
          <cell r="B61">
            <v>17</v>
          </cell>
          <cell r="C61" t="str">
            <v>Receveurs percepteurs du Trésor public..</v>
          </cell>
          <cell r="E61" t="str">
            <v>780-821</v>
          </cell>
          <cell r="F61" t="str">
            <v>641-672</v>
          </cell>
          <cell r="G61">
            <v>657</v>
          </cell>
          <cell r="H61">
            <v>586298</v>
          </cell>
        </row>
        <row r="62">
          <cell r="B62">
            <v>3</v>
          </cell>
          <cell r="C62" t="str">
            <v>Inspecteurs principaux du Trésor public de 2ème classe</v>
          </cell>
          <cell r="E62" t="str">
            <v>538-821</v>
          </cell>
          <cell r="F62" t="str">
            <v>456-672</v>
          </cell>
          <cell r="G62">
            <v>564</v>
          </cell>
          <cell r="H62">
            <v>88819</v>
          </cell>
        </row>
      </sheetData>
      <sheetData sheetId="3">
        <row r="2">
          <cell r="K2">
            <v>52.0638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ventil 3110-3904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</sheetNames>
    <sheetDataSet>
      <sheetData sheetId="3">
        <row r="2">
          <cell r="K2">
            <v>52.0638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chap 3750 SG1"/>
      <sheetName val="autre chap SG1"/>
      <sheetName val="SG2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 conso actual au15-12"/>
      <sheetName val="Projection conso actual au12-12"/>
      <sheetName val="Projection conso actual au15-11"/>
      <sheetName val="Tableau synthétique"/>
      <sheetName val="Projection conso 2005 au 10-oct"/>
      <sheetName val="Chapitre 3750-41"/>
      <sheetName val="Chapitre 3750-42"/>
      <sheetName val="Chapitre 3904-02"/>
      <sheetName val="evol conso GRAPH au 10-oct"/>
      <sheetName val="Evol conso 2002-2005  pour budg"/>
      <sheetName val="Evolution budget 2002-03-04-05"/>
      <sheetName val="Projection conso actual au12_12"/>
      <sheetName val="Projection conso actual au15_11"/>
      <sheetName val="Projection conso 2005 au 10_oct"/>
      <sheetName val="Evolution budget 2002_03_04_05"/>
    </sheetNames>
    <sheetDataSet>
      <sheetData sheetId="1">
        <row r="1">
          <cell r="A1" t="str">
            <v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2261723.01</v>
          </cell>
          <cell r="J13">
            <v>429101.82</v>
          </cell>
          <cell r="K13">
            <v>1248633.84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</v>
          </cell>
          <cell r="H14">
            <v>51366103.220000006</v>
          </cell>
          <cell r="I14">
            <v>28390465.969999954</v>
          </cell>
          <cell r="J14">
            <v>37635939.02000002</v>
          </cell>
          <cell r="K14">
            <v>44010065.44000001</v>
          </cell>
          <cell r="L14">
            <v>58236221.930000015</v>
          </cell>
          <cell r="M14">
            <v>95795968.56999987</v>
          </cell>
          <cell r="N14">
            <v>579338478.4099998</v>
          </cell>
        </row>
        <row r="16">
          <cell r="A16" t="str">
            <v>En cumul Total 2002 titre III </v>
          </cell>
          <cell r="B16">
            <v>11470394.319999995</v>
          </cell>
          <cell r="C16">
            <v>50904893.96999998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260410662.82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0.3163893796865709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-0.02789064721640047</v>
          </cell>
        </row>
        <row r="23">
          <cell r="I23">
            <v>0.08396467069239474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L30">
            <v>473762141.21999997</v>
          </cell>
          <cell r="M30">
            <v>90357140.69999987</v>
          </cell>
          <cell r="N30">
            <v>564119281.9199998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35678258.03999997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22907115.15000004</v>
          </cell>
          <cell r="J35">
            <v>31987637.800000053</v>
          </cell>
          <cell r="K35">
            <v>39222121.68000007</v>
          </cell>
          <cell r="L35">
            <v>42225535.88999999</v>
          </cell>
          <cell r="M35">
            <v>76672338.31</v>
          </cell>
          <cell r="N35">
            <v>405609530.95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0.04874722225221929</v>
          </cell>
        </row>
        <row r="40">
          <cell r="F40">
            <v>-0.3384566986280628</v>
          </cell>
        </row>
        <row r="41">
          <cell r="G41">
            <v>0.26373645952957175</v>
          </cell>
        </row>
        <row r="42">
          <cell r="H42">
            <v>-0.030198143712139525</v>
          </cell>
        </row>
        <row r="43">
          <cell r="I43">
            <v>-0.20957544881198123</v>
          </cell>
        </row>
        <row r="44">
          <cell r="J44">
            <v>0.4153728372268051</v>
          </cell>
        </row>
        <row r="45">
          <cell r="K45">
            <v>0.20976664744799609</v>
          </cell>
        </row>
        <row r="46">
          <cell r="L46">
            <v>0.09090133044024078</v>
          </cell>
        </row>
        <row r="47">
          <cell r="M47">
            <v>0.8116486885415363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6031098.489999996</v>
          </cell>
          <cell r="E49">
            <v>8021482.820000002</v>
          </cell>
          <cell r="F49">
            <v>8538357.33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9860750.85</v>
          </cell>
          <cell r="K49">
            <v>13698061.750000024</v>
          </cell>
          <cell r="L49">
            <v>15428905.08999999</v>
          </cell>
          <cell r="M49">
            <v>24239193.33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35105416.28999992</v>
          </cell>
          <cell r="D51">
            <v>40959935.68999998</v>
          </cell>
          <cell r="E51">
            <v>44653003.80999997</v>
          </cell>
          <cell r="F51">
            <v>32771694.659999996</v>
          </cell>
          <cell r="G51">
            <v>41731927.71999999</v>
          </cell>
          <cell r="H51">
            <v>42506442.37999996</v>
          </cell>
          <cell r="I51">
            <v>39279860.91000003</v>
          </cell>
          <cell r="J51">
            <v>43087207.700000055</v>
          </cell>
          <cell r="K51">
            <v>53894321.06000009</v>
          </cell>
          <cell r="L51">
            <v>59279057.84999998</v>
          </cell>
          <cell r="M51">
            <v>103680265.07000001</v>
          </cell>
          <cell r="N51">
            <v>548385630.04</v>
          </cell>
        </row>
        <row r="52">
          <cell r="B52">
            <v>0.02085484424375927</v>
          </cell>
          <cell r="C52">
            <v>0.06401593033617471</v>
          </cell>
          <cell r="D52">
            <v>0.07469184720798083</v>
          </cell>
          <cell r="E52">
            <v>0.0814262835565967</v>
          </cell>
          <cell r="F52">
            <v>0.05976030892277317</v>
          </cell>
          <cell r="G52">
            <v>0.07609960114555885</v>
          </cell>
          <cell r="H52">
            <v>0.07751195518544036</v>
          </cell>
          <cell r="I52">
            <v>0.07162817323848349</v>
          </cell>
          <cell r="J52">
            <v>0.0785710006603514</v>
          </cell>
          <cell r="K52">
            <v>0.09827814243795734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596980.83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35105416.28999992</v>
          </cell>
          <cell r="D56">
            <v>41556916.51999998</v>
          </cell>
          <cell r="E56">
            <v>45482498.59999997</v>
          </cell>
          <cell r="F56">
            <v>33793112.91</v>
          </cell>
          <cell r="G56">
            <v>42717942.06999999</v>
          </cell>
          <cell r="H56">
            <v>43410031.01999996</v>
          </cell>
          <cell r="I56">
            <v>40581189.330000035</v>
          </cell>
          <cell r="J56">
            <v>43796120.64000005</v>
          </cell>
          <cell r="K56">
            <v>54897102.48000009</v>
          </cell>
          <cell r="L56">
            <v>60279605.59999998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46541913.18999991</v>
          </cell>
          <cell r="D58">
            <v>87501848.87999989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</v>
          </cell>
          <cell r="I58">
            <v>288444778.35999984</v>
          </cell>
          <cell r="J58">
            <v>331531986.0599999</v>
          </cell>
          <cell r="K58">
            <v>385426307.12</v>
          </cell>
          <cell r="L58">
            <v>444705364.96999997</v>
          </cell>
          <cell r="M58">
            <v>548385630.04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</v>
          </cell>
        </row>
        <row r="61">
          <cell r="E61">
            <v>0.5103092606790188</v>
          </cell>
        </row>
        <row r="62">
          <cell r="F62">
            <v>0.2479795027797705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0.05737847645224566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L71">
            <v>444705364.96999997</v>
          </cell>
          <cell r="M71">
            <v>103680265.07</v>
          </cell>
          <cell r="N71">
            <v>548385630.04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>août </v>
          </cell>
          <cell r="J75" t="str">
            <v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</v>
          </cell>
          <cell r="D77">
            <v>31999509.28</v>
          </cell>
          <cell r="E77">
            <v>32541627.33000003</v>
          </cell>
          <cell r="F77">
            <v>24517568.54</v>
          </cell>
          <cell r="G77">
            <v>28632781.9</v>
          </cell>
          <cell r="H77">
            <v>27747666.27</v>
          </cell>
          <cell r="I77">
            <v>24902291.5</v>
          </cell>
          <cell r="J77">
            <v>27263915.86</v>
          </cell>
          <cell r="K77">
            <v>36760097.480000004</v>
          </cell>
          <cell r="L77">
            <v>35390881.48000002</v>
          </cell>
          <cell r="M77">
            <v>62703289.59999984</v>
          </cell>
          <cell r="N77">
            <v>372060479.61999995</v>
          </cell>
          <cell r="O77">
            <v>441615354.65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</v>
          </cell>
          <cell r="F78">
            <v>3349488.99</v>
          </cell>
          <cell r="G78">
            <v>5851422.89</v>
          </cell>
          <cell r="H78">
            <v>4817325.11</v>
          </cell>
          <cell r="I78">
            <v>3768537.05</v>
          </cell>
          <cell r="J78">
            <v>6513606.41</v>
          </cell>
          <cell r="K78">
            <v>7966148.069999998</v>
          </cell>
          <cell r="L78">
            <v>6467160.69</v>
          </cell>
          <cell r="M78">
            <v>13011096.180000002</v>
          </cell>
          <cell r="N78">
            <v>69554875.03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0.017923891523141708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-0.05565485478605407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-0.06412797105434635</v>
          </cell>
        </row>
        <row r="89">
          <cell r="M89">
            <v>0.80883724739197</v>
          </cell>
        </row>
        <row r="90">
          <cell r="A90" t="str">
            <v>Chapitre 3750-42</v>
          </cell>
          <cell r="B90">
            <v>484373.6</v>
          </cell>
          <cell r="C90">
            <v>8742416.150000002</v>
          </cell>
          <cell r="D90">
            <v>9263109.400000002</v>
          </cell>
          <cell r="E90">
            <v>8234047.829999987</v>
          </cell>
          <cell r="F90">
            <v>9110781.95</v>
          </cell>
          <cell r="G90">
            <v>10487400.37</v>
          </cell>
          <cell r="H90">
            <v>15922793.82</v>
          </cell>
          <cell r="I90">
            <v>13116934.07</v>
          </cell>
          <cell r="J90">
            <v>8392655.83</v>
          </cell>
          <cell r="K90">
            <v>9947748.21999998</v>
          </cell>
          <cell r="L90">
            <v>11629236.430000003</v>
          </cell>
          <cell r="M90">
            <v>32904309.68000002</v>
          </cell>
          <cell r="N90">
            <v>138235807.35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0.05955942168230002</v>
          </cell>
          <cell r="E93">
            <v>-0.11109245562834602</v>
          </cell>
          <cell r="F93">
            <v>0.10647668535586022</v>
          </cell>
          <cell r="G93">
            <v>0.1510977243835805</v>
          </cell>
          <cell r="H93">
            <v>0.5182784349063619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</v>
          </cell>
          <cell r="D95">
            <v>46877978.31</v>
          </cell>
          <cell r="E95">
            <v>46523121.57000002</v>
          </cell>
          <cell r="F95">
            <v>36977839.480000004</v>
          </cell>
          <cell r="G95">
            <v>44971605.16</v>
          </cell>
          <cell r="H95">
            <v>48487785.2</v>
          </cell>
          <cell r="I95">
            <v>41787762.620000005</v>
          </cell>
          <cell r="J95">
            <v>42170178.099999994</v>
          </cell>
          <cell r="K95">
            <v>54673993.76999998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0.02439138700906838</v>
          </cell>
          <cell r="C96">
            <v>0.07093466793811479</v>
          </cell>
          <cell r="D96">
            <v>0.08084484671602676</v>
          </cell>
          <cell r="E96">
            <v>0.08023286770614425</v>
          </cell>
          <cell r="F96">
            <v>0.06377126046011097</v>
          </cell>
          <cell r="G96">
            <v>0.0775571527784573</v>
          </cell>
          <cell r="H96">
            <v>0.08362108826816493</v>
          </cell>
          <cell r="I96">
            <v>0.0720663600567209</v>
          </cell>
          <cell r="J96">
            <v>0.07272586633188466</v>
          </cell>
          <cell r="K96">
            <v>0.09428970286343925</v>
          </cell>
          <cell r="L96">
            <v>0.09224311703629909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654975.82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</v>
          </cell>
          <cell r="J99">
            <v>1291834.55</v>
          </cell>
          <cell r="K99">
            <v>4295177.81</v>
          </cell>
          <cell r="L99">
            <v>2452574.25</v>
          </cell>
          <cell r="M99">
            <v>10086564.270000003</v>
          </cell>
          <cell r="N99">
            <v>24689745.17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</v>
          </cell>
          <cell r="D100">
            <v>47532954.13</v>
          </cell>
          <cell r="E100">
            <v>47432379.55000002</v>
          </cell>
          <cell r="F100">
            <v>37687415.370000005</v>
          </cell>
          <cell r="G100">
            <v>45847099.349999994</v>
          </cell>
          <cell r="H100">
            <v>49312452.03</v>
          </cell>
          <cell r="I100">
            <v>44023763.050000004</v>
          </cell>
          <cell r="J100">
            <v>43462012.64999999</v>
          </cell>
          <cell r="K100">
            <v>58969171.57999998</v>
          </cell>
          <cell r="L100">
            <v>55939852.850000024</v>
          </cell>
          <cell r="M100">
            <v>118705259.72999987</v>
          </cell>
          <cell r="N100">
            <v>604540907.17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</v>
          </cell>
          <cell r="E103">
            <v>148676023.61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363071194.1700001</v>
          </cell>
          <cell r="K103">
            <v>417745187.94000006</v>
          </cell>
          <cell r="L103">
            <v>471232466.5400001</v>
          </cell>
          <cell r="M103">
            <v>579851162</v>
          </cell>
          <cell r="N103" t="str">
            <v>(titre III)</v>
          </cell>
        </row>
        <row r="104">
          <cell r="C104">
            <v>2.908185086470985</v>
          </cell>
          <cell r="D104">
            <v>0.848087616348123</v>
          </cell>
        </row>
        <row r="106">
          <cell r="C106">
            <v>2.908185086470985</v>
          </cell>
        </row>
        <row r="107">
          <cell r="D107">
            <v>0.848087616348123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0.2102447122077551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0.2304991764627914</v>
          </cell>
        </row>
        <row r="119">
          <cell r="L119">
            <v>471232466.5400001</v>
          </cell>
          <cell r="M119">
            <v>108618695.45999992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>août </v>
          </cell>
          <cell r="J123" t="str">
            <v>septembre</v>
          </cell>
          <cell r="K123" t="str">
            <v>octobre </v>
          </cell>
          <cell r="L123" t="str">
            <v>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</v>
          </cell>
          <cell r="I125">
            <v>12810054.420000013</v>
          </cell>
          <cell r="J125">
            <v>15314008.890000025</v>
          </cell>
          <cell r="K125">
            <v>18791128.46999997</v>
          </cell>
          <cell r="L125">
            <v>18927670.92</v>
          </cell>
          <cell r="M125">
            <v>4382017.3</v>
          </cell>
          <cell r="N125">
            <v>164390117.96000004</v>
          </cell>
        </row>
        <row r="126">
          <cell r="A126" t="str">
            <v>Chapitre 3904-02</v>
          </cell>
          <cell r="B126">
            <v>7263455.700000001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29172920.09</v>
          </cell>
          <cell r="M126">
            <v>4010283.14</v>
          </cell>
          <cell r="N126">
            <v>216268025.37000006</v>
          </cell>
        </row>
        <row r="127">
          <cell r="C127">
            <v>1.1140855570869852</v>
          </cell>
        </row>
        <row r="128">
          <cell r="D128">
            <v>0.09154207682385211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0.2985821609219454</v>
          </cell>
        </row>
        <row r="132">
          <cell r="H132">
            <v>-0.15943536244731119</v>
          </cell>
          <cell r="S132">
            <v>-0.08406142616301238</v>
          </cell>
        </row>
        <row r="133">
          <cell r="I133">
            <v>-0.07984373975131463</v>
          </cell>
        </row>
        <row r="134">
          <cell r="J134">
            <v>0.3010200355323753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</v>
          </cell>
          <cell r="F139">
            <v>28160658.439999994</v>
          </cell>
          <cell r="G139">
            <v>36568928.69000001</v>
          </cell>
          <cell r="H139">
            <v>30738548.289999984</v>
          </cell>
          <cell r="I139">
            <v>28284267.640000008</v>
          </cell>
          <cell r="J139">
            <v>36798398.89000002</v>
          </cell>
          <cell r="K139">
            <v>43012605.660000026</v>
          </cell>
          <cell r="L139">
            <v>48100591.010000005</v>
          </cell>
          <cell r="M139">
            <v>8392300.44</v>
          </cell>
          <cell r="N139">
            <v>380658143.3300001</v>
          </cell>
        </row>
        <row r="140">
          <cell r="A140" t="str">
            <v>en cumul</v>
          </cell>
          <cell r="C140">
            <v>47122482.41000005</v>
          </cell>
          <cell r="D140">
            <v>82041391.03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281152646.2200001</v>
          </cell>
          <cell r="K140">
            <v>324165251.8800001</v>
          </cell>
          <cell r="L140">
            <v>372265842.8900001</v>
          </cell>
          <cell r="M140">
            <v>380658143.3300001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</v>
          </cell>
          <cell r="D142">
            <v>11841046.049999991</v>
          </cell>
          <cell r="E142">
            <v>17901818.869999982</v>
          </cell>
          <cell r="F142">
            <v>8189000.340000001</v>
          </cell>
          <cell r="G142">
            <v>10579783.199999996</v>
          </cell>
          <cell r="H142">
            <v>24843261.480000004</v>
          </cell>
          <cell r="I142">
            <v>14307494.530000001</v>
          </cell>
          <cell r="J142">
            <v>10361841.19</v>
          </cell>
          <cell r="K142">
            <v>16126674.91</v>
          </cell>
          <cell r="L142">
            <v>10276691.64</v>
          </cell>
          <cell r="M142">
            <v>1560539.35</v>
          </cell>
          <cell r="N142">
            <v>124423965.81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9989828.549999999</v>
          </cell>
          <cell r="E143">
            <v>16524193.29</v>
          </cell>
          <cell r="F143">
            <v>6836147.199999999</v>
          </cell>
          <cell r="G143">
            <v>7587957.480000001</v>
          </cell>
          <cell r="H143">
            <v>21170909.690000005</v>
          </cell>
          <cell r="I143">
            <v>12803879.39</v>
          </cell>
          <cell r="J143">
            <v>7877975.379999999</v>
          </cell>
          <cell r="K143">
            <v>12344893.98</v>
          </cell>
          <cell r="N143">
            <v>103700748.59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</v>
          </cell>
          <cell r="I144">
            <v>1503615.14</v>
          </cell>
          <cell r="J144">
            <v>2483865.81</v>
          </cell>
          <cell r="K144">
            <v>3781780.9299999997</v>
          </cell>
          <cell r="N144">
            <v>20723217.22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41794750.97000006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47148711.89000001</v>
          </cell>
          <cell r="H146">
            <v>55581809.76999999</v>
          </cell>
          <cell r="I146">
            <v>42591762.17000001</v>
          </cell>
          <cell r="J146">
            <v>47160240.08000002</v>
          </cell>
          <cell r="K146">
            <v>59139280.57000002</v>
          </cell>
          <cell r="L146">
            <v>58377282.650000006</v>
          </cell>
          <cell r="M146">
            <v>9952839.79</v>
          </cell>
          <cell r="N146">
            <v>516919340.13000005</v>
          </cell>
        </row>
        <row r="147">
          <cell r="B147">
            <v>0.030180292105295492</v>
          </cell>
          <cell r="C147">
            <v>0.08085352534786007</v>
          </cell>
          <cell r="D147">
            <v>0.09045889956108101</v>
          </cell>
          <cell r="E147">
            <v>0.10922839933944108</v>
          </cell>
          <cell r="F147">
            <v>0.07031978871376415</v>
          </cell>
          <cell r="G147">
            <v>0.09121096509591338</v>
          </cell>
          <cell r="H147">
            <v>0.10752511166639986</v>
          </cell>
          <cell r="I147">
            <v>0.08239537363660761</v>
          </cell>
          <cell r="J147">
            <v>0.09123326681516634</v>
          </cell>
          <cell r="K147">
            <v>0.11440717338052603</v>
          </cell>
          <cell r="L147">
            <v>0.11293305960523493</v>
          </cell>
          <cell r="M147">
            <v>0.019254144732710057</v>
          </cell>
          <cell r="P147" t="str">
            <v>Evolution de la consommation entre la fin novembre 2004 et la fin novembre 2005</v>
          </cell>
        </row>
        <row r="149">
          <cell r="A149" t="str">
            <v>Cumul des mandatements : 
Total 2005 :  titres III </v>
          </cell>
          <cell r="B149">
            <v>15600776.679999996</v>
          </cell>
          <cell r="C149">
            <v>57395527.65000005</v>
          </cell>
          <cell r="D149">
            <v>104155482.32</v>
          </cell>
          <cell r="E149">
            <v>160617754.43</v>
          </cell>
          <cell r="F149">
            <v>196967413.21</v>
          </cell>
          <cell r="G149">
            <v>244116125.10000002</v>
          </cell>
          <cell r="H149">
            <v>299697934.87</v>
          </cell>
          <cell r="I149">
            <v>342289697.04</v>
          </cell>
          <cell r="J149">
            <v>389449937.12000006</v>
          </cell>
          <cell r="K149">
            <v>448589217.69000006</v>
          </cell>
          <cell r="L149">
            <v>506966500.34000003</v>
          </cell>
          <cell r="M149">
            <v>516919340.13000005</v>
          </cell>
          <cell r="P149">
            <v>0.07583100982488587</v>
          </cell>
        </row>
        <row r="150">
          <cell r="C150">
            <v>2.6790173224888485</v>
          </cell>
          <cell r="D150">
            <v>0.8146968341356454</v>
          </cell>
          <cell r="E150">
            <v>0.5420960169578908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0.14211563449202627</v>
          </cell>
          <cell r="J150">
            <v>0.13777873096334795</v>
          </cell>
          <cell r="K150">
            <v>0.15185335760313035</v>
          </cell>
          <cell r="L150">
            <v>0.13013527821870632</v>
          </cell>
          <cell r="M150">
            <v>0.019632144891871733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1588121.52</v>
          </cell>
          <cell r="K152">
            <v>1393691.55</v>
          </cell>
          <cell r="L152">
            <v>2755569.43</v>
          </cell>
          <cell r="M152">
            <v>562323.04</v>
          </cell>
          <cell r="N152">
            <v>14188706.23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43892512.38000001</v>
          </cell>
          <cell r="J154">
            <v>48748361.600000024</v>
          </cell>
          <cell r="K154">
            <v>60532972.12000002</v>
          </cell>
          <cell r="L154">
            <v>61132852.080000006</v>
          </cell>
          <cell r="M154">
            <v>10515162.829999998</v>
          </cell>
          <cell r="N154">
            <v>531108046.3600001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</v>
          </cell>
          <cell r="I156">
            <v>350178697.73</v>
          </cell>
          <cell r="J156">
            <v>398927059.33000004</v>
          </cell>
          <cell r="K156">
            <v>459460031.45000005</v>
          </cell>
          <cell r="L156">
            <v>520592883.53000003</v>
          </cell>
          <cell r="M156">
            <v>531108046.36</v>
          </cell>
        </row>
        <row r="157">
          <cell r="C157">
            <v>2.7385415698418982</v>
          </cell>
          <cell r="D157">
            <v>0.8219890633801489</v>
          </cell>
          <cell r="E157">
            <v>0.5377826431724066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0.14330555695759847</v>
          </cell>
          <cell r="J157">
            <v>0.13920995741890246</v>
          </cell>
          <cell r="K157">
            <v>0.15173944886482613</v>
          </cell>
        </row>
        <row r="161">
          <cell r="M161" t="str">
            <v>Total des dépenses enregistré en titre III au 12-12-05 =</v>
          </cell>
          <cell r="N161">
            <v>516919340.13000005</v>
          </cell>
        </row>
        <row r="162">
          <cell r="A162" t="str">
            <v>Dont crédits immobiliers</v>
          </cell>
          <cell r="B162">
            <v>924769.0099999988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101080659.86999995</v>
          </cell>
        </row>
        <row r="167">
          <cell r="A167" t="str">
            <v>PROJECTION DE CONSOMMATION AU 12 DECEMBRE 2005</v>
          </cell>
        </row>
        <row r="170">
          <cell r="A170" t="str">
            <v>I -- Hypothèse de consommation faite appliquant des % retenus en application de la LOLF pour les budgets déconcentrés et selon des critères spécifiques pour les crédits non déconcentrés</v>
          </cell>
        </row>
        <row r="172">
          <cell r="A172" t="str">
            <v>% d'évolution entre deux mois en 2002 :</v>
          </cell>
          <cell r="K172">
            <v>0.11030258712938615</v>
          </cell>
          <cell r="L172">
            <v>0.11417573854381223</v>
          </cell>
          <cell r="M172">
            <v>0.13534603769205683</v>
          </cell>
          <cell r="N172">
            <v>0.19072258595277014</v>
          </cell>
        </row>
        <row r="173">
          <cell r="A173" t="str">
            <v>% d'évolution entre deux mois en 2003 :</v>
          </cell>
          <cell r="K173">
            <v>0.149377665787467</v>
          </cell>
          <cell r="L173">
            <v>0.16256145206528114</v>
          </cell>
          <cell r="M173">
            <v>0.15380127602847776</v>
          </cell>
          <cell r="N173">
            <v>0.23314372444549733</v>
          </cell>
        </row>
        <row r="174">
          <cell r="A174" t="str">
            <v>% d'évolution entre deux mois en 2004 :</v>
          </cell>
          <cell r="K174">
            <v>0.13141179363171973</v>
          </cell>
          <cell r="L174">
            <v>0.15058752841846243</v>
          </cell>
          <cell r="M174">
            <v>0.12803804841836336</v>
          </cell>
          <cell r="N174">
            <v>0.2304991764627914</v>
          </cell>
        </row>
        <row r="175">
          <cell r="A175" t="str">
            <v>Moyenne entre 2002 - 2003 et 2004 :</v>
          </cell>
          <cell r="K175">
            <v>0.13036401551619095</v>
          </cell>
          <cell r="L175">
            <v>0.14244157300918525</v>
          </cell>
          <cell r="M175">
            <v>0.13906178737963265</v>
          </cell>
          <cell r="N175">
            <v>0.2181218289536863</v>
          </cell>
        </row>
        <row r="177">
          <cell r="C177" t="str">
            <v>Janvier</v>
          </cell>
          <cell r="D177" t="str">
            <v>Février</v>
          </cell>
          <cell r="E177" t="str">
            <v>Mars</v>
          </cell>
          <cell r="F177" t="str">
            <v>Avril</v>
          </cell>
          <cell r="G177" t="str">
            <v>Mai</v>
          </cell>
          <cell r="H177" t="str">
            <v>Juin</v>
          </cell>
          <cell r="I177" t="str">
            <v>Juillet</v>
          </cell>
          <cell r="J177" t="str">
            <v>Août</v>
          </cell>
          <cell r="K177" t="str">
            <v>Septembre</v>
          </cell>
          <cell r="L177" t="str">
            <v>Octobre</v>
          </cell>
          <cell r="M177" t="str">
            <v>Novembre</v>
          </cell>
          <cell r="N177" t="str">
            <v>Décembre</v>
          </cell>
        </row>
        <row r="178">
          <cell r="A178" t="str">
            <v>Comparaison mensuelle entre 2004  et 2005 :</v>
          </cell>
          <cell r="C178">
            <v>0.10304490072139097</v>
          </cell>
          <cell r="D178">
            <v>0.016123908434423254</v>
          </cell>
          <cell r="E178">
            <v>-0.0025176776869423136</v>
          </cell>
          <cell r="F178">
            <v>0.21363894348846005</v>
          </cell>
          <cell r="G178">
            <v>-0.016988031448937707</v>
          </cell>
          <cell r="H178">
            <v>0.04841069653294118</v>
          </cell>
          <cell r="I178">
            <v>0.14630539507504634</v>
          </cell>
          <cell r="J178">
            <v>0.019240071724136838</v>
          </cell>
          <cell r="K178">
            <v>0.11833153675962367</v>
          </cell>
          <cell r="L178">
            <v>0.08167112903411451</v>
          </cell>
        </row>
        <row r="179">
          <cell r="A179" t="str">
            <v>Comparaison en cumulé entre 2004 et 2005 :</v>
          </cell>
          <cell r="C179">
            <v>0.10304490072139097</v>
          </cell>
          <cell r="D179">
            <v>0.038364664786486286</v>
          </cell>
          <cell r="E179">
            <v>0.006194530441882267</v>
          </cell>
          <cell r="F179">
            <v>0.10515001335763653</v>
          </cell>
          <cell r="G179">
            <v>0.1115073374356089</v>
          </cell>
          <cell r="H179">
            <v>0.0189009948365649</v>
          </cell>
          <cell r="I179">
            <v>0.0991995696129426</v>
          </cell>
          <cell r="J179">
            <v>0.08748796668337946</v>
          </cell>
          <cell r="K179">
            <v>0.06901147741728499</v>
          </cell>
          <cell r="L179">
            <v>0.09763467018637498</v>
          </cell>
        </row>
        <row r="181">
          <cell r="A181" t="str">
            <v>Projection année 2005</v>
          </cell>
          <cell r="B181" t="str">
            <v>Montant alloué</v>
          </cell>
          <cell r="C181" t="str">
            <v>Janvier</v>
          </cell>
          <cell r="D181" t="str">
            <v>Février</v>
          </cell>
          <cell r="E181" t="str">
            <v>Mars</v>
          </cell>
          <cell r="F181" t="str">
            <v>Avril</v>
          </cell>
          <cell r="G181" t="str">
            <v>Mai</v>
          </cell>
          <cell r="H181" t="str">
            <v>Juin</v>
          </cell>
          <cell r="I181" t="str">
            <v>Juillet</v>
          </cell>
          <cell r="J181" t="str">
            <v>Août</v>
          </cell>
          <cell r="K181" t="str">
            <v>Septembre</v>
          </cell>
          <cell r="L181" t="str">
            <v>Octobre</v>
          </cell>
          <cell r="M181" t="str">
            <v>Novembre</v>
          </cell>
          <cell r="N181" t="str">
            <v>Décembre</v>
          </cell>
          <cell r="P181" t="str">
            <v>% de consommation au 12/12/05</v>
          </cell>
          <cell r="R181" t="str">
            <v>Hypothèse de consommation </v>
          </cell>
        </row>
        <row r="182">
          <cell r="A182" t="str">
            <v>Chapitre 3750-41</v>
          </cell>
          <cell r="B182">
            <v>207439951</v>
          </cell>
          <cell r="C182">
            <v>7868589.179999995</v>
          </cell>
          <cell r="D182">
            <v>13267996.030000018</v>
          </cell>
          <cell r="E182">
            <v>14700555.689999972</v>
          </cell>
          <cell r="F182">
            <v>16668085.940000027</v>
          </cell>
          <cell r="G182">
            <v>12121939.409999983</v>
          </cell>
          <cell r="H182">
            <v>16310713.490000023</v>
          </cell>
          <cell r="I182">
            <v>13227358.22</v>
          </cell>
          <cell r="J182">
            <v>12810054.420000013</v>
          </cell>
          <cell r="K182">
            <v>15314008.890000025</v>
          </cell>
          <cell r="L182">
            <v>18791128.46999997</v>
          </cell>
          <cell r="M182">
            <v>18927670.92</v>
          </cell>
          <cell r="O182">
            <v>160008100.66000003</v>
          </cell>
          <cell r="P182">
            <v>0.7713465988043934</v>
          </cell>
          <cell r="R182">
            <v>0.97</v>
          </cell>
          <cell r="S182">
            <v>201216752.47</v>
          </cell>
        </row>
        <row r="183">
          <cell r="A183" t="str">
            <v>Chapitre 3904-02</v>
          </cell>
          <cell r="B183">
            <v>268122205</v>
          </cell>
          <cell r="C183">
            <v>7263455.700000001</v>
          </cell>
          <cell r="D183">
            <v>18722441.500000037</v>
          </cell>
          <cell r="E183">
            <v>20218352.929999992</v>
          </cell>
          <cell r="F183">
            <v>21892367.300000004</v>
          </cell>
          <cell r="G183">
            <v>16038719.03000001</v>
          </cell>
          <cell r="H183">
            <v>20258215.199999988</v>
          </cell>
          <cell r="I183">
            <v>17511190.069999985</v>
          </cell>
          <cell r="J183">
            <v>15474213.219999995</v>
          </cell>
          <cell r="K183">
            <v>21484390</v>
          </cell>
          <cell r="L183">
            <v>24221477.190000053</v>
          </cell>
          <cell r="M183">
            <v>29172920.09</v>
          </cell>
          <cell r="O183">
            <v>212257742.23000008</v>
          </cell>
          <cell r="P183">
            <v>0.7916455193630832</v>
          </cell>
          <cell r="R183">
            <v>0.97</v>
          </cell>
          <cell r="S183">
            <v>260078538.85</v>
          </cell>
        </row>
        <row r="185">
          <cell r="A185" t="str">
            <v>total par mois</v>
          </cell>
          <cell r="C185">
            <v>15132044.879999995</v>
          </cell>
          <cell r="D185">
            <v>31990437.530000053</v>
          </cell>
          <cell r="E185">
            <v>34918908.61999996</v>
          </cell>
          <cell r="F185">
            <v>38560453.24000003</v>
          </cell>
          <cell r="G185">
            <v>28160658.439999994</v>
          </cell>
          <cell r="H185">
            <v>36568928.69000001</v>
          </cell>
          <cell r="I185">
            <v>30738548.289999984</v>
          </cell>
          <cell r="J185">
            <v>28284267.640000008</v>
          </cell>
          <cell r="K185">
            <v>36798398.89000002</v>
          </cell>
          <cell r="L185">
            <v>43012605.660000026</v>
          </cell>
          <cell r="M185">
            <v>48100591.010000005</v>
          </cell>
          <cell r="N185">
            <v>0</v>
          </cell>
          <cell r="O185">
            <v>372265842.8900001</v>
          </cell>
          <cell r="S185">
            <v>461295291.32</v>
          </cell>
        </row>
        <row r="186">
          <cell r="A186" t="str">
            <v>en cumul</v>
          </cell>
          <cell r="D186">
            <v>47122482.41000005</v>
          </cell>
          <cell r="E186">
            <v>82041391.03</v>
          </cell>
          <cell r="F186">
            <v>120601844.27000004</v>
          </cell>
          <cell r="G186">
            <v>148762502.71000004</v>
          </cell>
          <cell r="H186">
            <v>185331431.40000004</v>
          </cell>
          <cell r="I186">
            <v>216069979.69000003</v>
          </cell>
          <cell r="J186">
            <v>244354247.33000004</v>
          </cell>
          <cell r="K186">
            <v>281152646.2200001</v>
          </cell>
          <cell r="L186">
            <v>324165251.8800001</v>
          </cell>
          <cell r="M186">
            <v>372265842.8900001</v>
          </cell>
          <cell r="N186">
            <v>372265842.8900001</v>
          </cell>
        </row>
        <row r="188">
          <cell r="A188" t="str">
            <v>Chapitre 3750-42</v>
          </cell>
          <cell r="B188">
            <v>204298100.27999997</v>
          </cell>
          <cell r="C188">
            <v>468731.8</v>
          </cell>
          <cell r="D188">
            <v>9804313.44</v>
          </cell>
          <cell r="E188">
            <v>11841046.049999999</v>
          </cell>
          <cell r="F188">
            <v>17901818.869999997</v>
          </cell>
          <cell r="G188">
            <v>8189000.34</v>
          </cell>
          <cell r="H188">
            <v>10579783.200000003</v>
          </cell>
          <cell r="I188">
            <v>24843261.480000004</v>
          </cell>
          <cell r="J188">
            <v>14307494.530000001</v>
          </cell>
          <cell r="K188">
            <v>10361841.19</v>
          </cell>
          <cell r="L188">
            <v>16126674.91</v>
          </cell>
          <cell r="M188">
            <v>10276691.64</v>
          </cell>
          <cell r="O188">
            <v>124423965.81</v>
          </cell>
          <cell r="P188">
            <v>0.6090314380773547</v>
          </cell>
          <cell r="S188">
            <v>149251068</v>
          </cell>
        </row>
        <row r="189">
          <cell r="A189" t="str">
            <v>Soit au titre de :                        l'Informatique</v>
          </cell>
          <cell r="B189">
            <v>157006726.2</v>
          </cell>
          <cell r="C189">
            <v>168346.13</v>
          </cell>
          <cell r="D189">
            <v>8396617.5</v>
          </cell>
          <cell r="E189">
            <v>9989828.549999999</v>
          </cell>
          <cell r="F189">
            <v>16524193.29</v>
          </cell>
          <cell r="G189">
            <v>6836147.199999999</v>
          </cell>
          <cell r="H189">
            <v>7587957.480000001</v>
          </cell>
          <cell r="I189">
            <v>21170909.690000005</v>
          </cell>
          <cell r="J189">
            <v>12803879.39</v>
          </cell>
          <cell r="K189">
            <v>7877975.379999999</v>
          </cell>
          <cell r="L189">
            <v>12344893.98</v>
          </cell>
          <cell r="O189">
            <v>103700748.59</v>
          </cell>
          <cell r="P189">
            <v>0.6604860256617465</v>
          </cell>
          <cell r="R189">
            <v>0.8</v>
          </cell>
          <cell r="S189">
            <v>125605380.96</v>
          </cell>
        </row>
        <row r="190">
          <cell r="A190" t="str">
            <v>en cumul</v>
          </cell>
          <cell r="D190">
            <v>8564963.63</v>
          </cell>
          <cell r="E190">
            <v>18554792.18</v>
          </cell>
          <cell r="F190">
            <v>35078985.47</v>
          </cell>
          <cell r="G190">
            <v>41915132.67</v>
          </cell>
          <cell r="H190">
            <v>49503090.150000006</v>
          </cell>
          <cell r="I190">
            <v>70673999.84</v>
          </cell>
          <cell r="J190">
            <v>83477879.23</v>
          </cell>
          <cell r="K190">
            <v>91355854.61</v>
          </cell>
          <cell r="L190">
            <v>103700748.59</v>
          </cell>
          <cell r="R190" t="str">
            <v>(sur les indications du bureau 3B)</v>
          </cell>
        </row>
        <row r="191">
          <cell r="A191" t="str">
            <v>du Hors informatique</v>
          </cell>
          <cell r="B191">
            <v>47291374.07999998</v>
          </cell>
          <cell r="C191">
            <v>300385.67</v>
          </cell>
          <cell r="D191">
            <v>1407695.9400000002</v>
          </cell>
          <cell r="E191">
            <v>1851217.5000000002</v>
          </cell>
          <cell r="F191">
            <v>1377625.5799999998</v>
          </cell>
          <cell r="G191">
            <v>1352853.1400000001</v>
          </cell>
          <cell r="H191">
            <v>2991825.7200000007</v>
          </cell>
          <cell r="I191">
            <v>3672351.789999999</v>
          </cell>
          <cell r="J191">
            <v>1503615.14</v>
          </cell>
          <cell r="K191">
            <v>2483865.81</v>
          </cell>
          <cell r="L191">
            <v>3781780.9299999997</v>
          </cell>
          <cell r="O191">
            <v>20723217.22</v>
          </cell>
          <cell r="P191">
            <v>0.4382028990095271</v>
          </cell>
          <cell r="R191">
            <v>0.5</v>
          </cell>
          <cell r="S191">
            <v>23645687.03999999</v>
          </cell>
        </row>
        <row r="192">
          <cell r="A192" t="str">
            <v>en cumul</v>
          </cell>
          <cell r="D192">
            <v>1708081.61</v>
          </cell>
          <cell r="E192">
            <v>3559299.1100000003</v>
          </cell>
          <cell r="F192">
            <v>4936924.69</v>
          </cell>
          <cell r="G192">
            <v>6289777.83</v>
          </cell>
          <cell r="H192">
            <v>9281603.55</v>
          </cell>
          <cell r="I192">
            <v>12953955.34</v>
          </cell>
          <cell r="J192">
            <v>14457570.48</v>
          </cell>
          <cell r="K192">
            <v>16941436.29</v>
          </cell>
          <cell r="L192">
            <v>20723217.22</v>
          </cell>
          <cell r="R192" t="str">
            <v>(au regard des gestions passées)</v>
          </cell>
        </row>
        <row r="194">
          <cell r="A194" t="str">
            <v>Sous total titre III</v>
          </cell>
          <cell r="B194">
            <v>679860256.28</v>
          </cell>
          <cell r="C194">
            <v>15600776.679999996</v>
          </cell>
          <cell r="D194">
            <v>41794750.97000005</v>
          </cell>
          <cell r="E194">
            <v>46759954.66999996</v>
          </cell>
          <cell r="F194">
            <v>56462272.11000003</v>
          </cell>
          <cell r="G194">
            <v>36349658.779999994</v>
          </cell>
          <cell r="H194">
            <v>47148711.890000015</v>
          </cell>
          <cell r="I194">
            <v>55581809.76999999</v>
          </cell>
          <cell r="J194">
            <v>42591762.17000001</v>
          </cell>
          <cell r="K194">
            <v>47160240.08000002</v>
          </cell>
          <cell r="L194">
            <v>59139280.57000002</v>
          </cell>
          <cell r="M194">
            <v>58377282.650000006</v>
          </cell>
          <cell r="N194">
            <v>0</v>
          </cell>
          <cell r="O194">
            <v>506966500.34000015</v>
          </cell>
          <cell r="P194">
            <v>0.7456922149177763</v>
          </cell>
          <cell r="S194">
            <v>610546359.3199999</v>
          </cell>
        </row>
        <row r="195">
          <cell r="C195">
            <v>0.030180292105295492</v>
          </cell>
          <cell r="D195">
            <v>0.08085352534786006</v>
          </cell>
          <cell r="E195">
            <v>0.09045889956108102</v>
          </cell>
          <cell r="F195">
            <v>0.1092283993394411</v>
          </cell>
          <cell r="G195">
            <v>0.07031978871376415</v>
          </cell>
          <cell r="H195">
            <v>0.0912109650959134</v>
          </cell>
          <cell r="I195">
            <v>0.10752511166639986</v>
          </cell>
          <cell r="J195">
            <v>0.08239537363660761</v>
          </cell>
          <cell r="K195">
            <v>0.09123326681516634</v>
          </cell>
          <cell r="L195">
            <v>0.11440717338052603</v>
          </cell>
        </row>
        <row r="196">
          <cell r="A196" t="str">
            <v>Cumul des mandatements : 
Total 2005 :  titres III </v>
          </cell>
          <cell r="C196">
            <v>15600776.679999996</v>
          </cell>
          <cell r="D196">
            <v>57395527.65000005</v>
          </cell>
          <cell r="E196">
            <v>104155482.32000001</v>
          </cell>
          <cell r="F196">
            <v>160617754.43000004</v>
          </cell>
          <cell r="G196">
            <v>196967413.21000004</v>
          </cell>
          <cell r="H196">
            <v>244116125.10000005</v>
          </cell>
          <cell r="I196">
            <v>299697934.87000006</v>
          </cell>
          <cell r="J196">
            <v>342289697.0400001</v>
          </cell>
          <cell r="K196">
            <v>389449937.1200001</v>
          </cell>
          <cell r="L196">
            <v>448589217.6900002</v>
          </cell>
          <cell r="M196">
            <v>506966500.34000015</v>
          </cell>
          <cell r="O196" t="str">
            <v>Projection fin d'année 2005</v>
          </cell>
          <cell r="R196" t="str">
            <v>soit entre la consommation
 constatée au 12/12 et la projection:</v>
          </cell>
        </row>
        <row r="197">
          <cell r="D197">
            <v>2.6790173224888485</v>
          </cell>
          <cell r="E197">
            <v>0.8146968341356456</v>
          </cell>
          <cell r="F197">
            <v>0.5420960169578909</v>
          </cell>
          <cell r="G197">
            <v>0.22631158621908018</v>
          </cell>
          <cell r="H197">
            <v>0.23937315884699994</v>
          </cell>
          <cell r="I197">
            <v>0.22768594146425766</v>
          </cell>
          <cell r="J197">
            <v>0.14211563449202624</v>
          </cell>
          <cell r="K197">
            <v>0.13777873096334795</v>
          </cell>
          <cell r="L197">
            <v>0.15185335760313046</v>
          </cell>
          <cell r="M197">
            <v>103579858.97999978</v>
          </cell>
          <cell r="O197">
            <v>610546359.3199999</v>
          </cell>
          <cell r="R197" t="str">
            <v>en crédits : +</v>
          </cell>
          <cell r="S197">
            <v>103579858.97999978</v>
          </cell>
        </row>
        <row r="198">
          <cell r="R198" t="str">
            <v>en % : +</v>
          </cell>
          <cell r="S198">
            <v>0.2043130244513855</v>
          </cell>
        </row>
        <row r="200">
          <cell r="Q200" t="str">
            <v>(sur titre III)</v>
          </cell>
        </row>
        <row r="201">
          <cell r="Q201" t="str">
            <v>par rapport à 2002 : </v>
          </cell>
          <cell r="S201">
            <v>46427077.400000095</v>
          </cell>
          <cell r="T201">
            <v>0.0823001072432481</v>
          </cell>
        </row>
        <row r="202">
          <cell r="N202" t="str">
            <v>Projection n° I) des dépenses 2005 : (faite le 15-11-05) =</v>
          </cell>
          <cell r="O202">
            <v>610546359.3199999</v>
          </cell>
          <cell r="Q202" t="str">
            <v>par rapport à 2003 : </v>
          </cell>
          <cell r="S202">
            <v>62160729.27999997</v>
          </cell>
          <cell r="T202">
            <v>0.11335222127440846</v>
          </cell>
        </row>
        <row r="203">
          <cell r="A203" t="str">
            <v>Dont crédits immobiliers</v>
          </cell>
          <cell r="B203">
            <v>924769.0099999988</v>
          </cell>
          <cell r="E203">
            <v>-2667456.5799999833</v>
          </cell>
          <cell r="Q203" t="str">
            <v>par rapport à 2004 : </v>
          </cell>
          <cell r="S203">
            <v>30695197.319999933</v>
          </cell>
          <cell r="T203">
            <v>0.05293633837712294</v>
          </cell>
        </row>
        <row r="204">
          <cell r="N204" t="str">
            <v>Reste à réaliser par rapport à l'objectif annoncé par la DGCP  (base Cabinet du Ministre de 618 M€ fin juillet 2005 ) =</v>
          </cell>
          <cell r="O204">
            <v>7453640.680000067</v>
          </cell>
        </row>
        <row r="206">
          <cell r="A206" t="str">
            <v>II -- Hypothèse de consommation faite à partir de la moyenne des consommations enregistrées sur les 3 derniers mois des années 2002, 2003 et 2004 :</v>
          </cell>
        </row>
        <row r="207">
          <cell r="A207" t="str">
            <v>(sur titre III)</v>
          </cell>
        </row>
        <row r="210">
          <cell r="A210" t="str">
            <v>Projection consommation 2005</v>
          </cell>
        </row>
        <row r="211">
          <cell r="A211" t="str">
            <v>Consommation constatée au 02-11-05 :</v>
          </cell>
          <cell r="L211">
            <v>506966500.34000015</v>
          </cell>
        </row>
        <row r="212">
          <cell r="A212" t="str">
            <v>En reportant la moyenne de la consommation 
2002 / 2003 / 2004 d'octobre à décembre en valeur</v>
          </cell>
          <cell r="L212">
            <v>100885367.0766666</v>
          </cell>
          <cell r="N212">
            <v>607851867.4166667</v>
          </cell>
          <cell r="O212" t="str">
            <v>Projection de consommation 2005 actualisée au 15/11/05
contre une projection de 593,830 M€ faite au 10/11/05 sur les mêmes bases
soit une augmentation de 12 M€</v>
          </cell>
        </row>
        <row r="213">
          <cell r="P213" t="str">
            <v>(sur titre III)</v>
          </cell>
        </row>
        <row r="214">
          <cell r="A214" t="str">
            <v>Dont crédits déconcentrés</v>
          </cell>
          <cell r="B214">
            <v>23261104.990000248</v>
          </cell>
          <cell r="C214">
            <v>-8.720331256526167</v>
          </cell>
          <cell r="P214" t="str">
            <v>par rapport à 2002 : </v>
          </cell>
          <cell r="R214">
            <v>43732585.49666691</v>
          </cell>
          <cell r="S214">
            <v>0.07752364951579303</v>
          </cell>
        </row>
        <row r="215">
          <cell r="M215" t="str">
            <v>Reste à réaliser par rapport à l'objectif annoncé par la DGCP  (base Cabinet du Ministre de 618 M€ fin juillet 2005 ) =</v>
          </cell>
          <cell r="N215">
            <v>10148132.583333254</v>
          </cell>
          <cell r="P215" t="str">
            <v>par rapport à 2003 : </v>
          </cell>
          <cell r="R215">
            <v>59466237.376666784</v>
          </cell>
          <cell r="S215">
            <v>0.10843872289711391</v>
          </cell>
        </row>
        <row r="216">
          <cell r="A216" t="str">
            <v>Dont crédits non décon fonct.</v>
          </cell>
          <cell r="B216">
            <v>16260461.18</v>
          </cell>
          <cell r="C216">
            <v>-6.095867239945889</v>
          </cell>
          <cell r="P216" t="str">
            <v>par rapport à 2004 : </v>
          </cell>
          <cell r="R216">
            <v>28000705.416666746</v>
          </cell>
          <cell r="S216">
            <v>0.04828947021523214</v>
          </cell>
        </row>
        <row r="217">
          <cell r="A217" t="str">
            <v>III -- Hypothèse de consommation faite à partir de la plus forte consommation enregistrée sur le dernier mois de l'année retenue = 2004 :</v>
          </cell>
        </row>
        <row r="218">
          <cell r="A218" t="str">
            <v>(sur le titre III)</v>
          </cell>
        </row>
        <row r="221">
          <cell r="A221" t="str">
            <v>Projection consommation 2005</v>
          </cell>
        </row>
        <row r="222">
          <cell r="A222" t="str">
            <v>Consommation constatée au 12-12-05 :</v>
          </cell>
          <cell r="L222">
            <v>506966500.34000015</v>
          </cell>
        </row>
        <row r="223">
          <cell r="A223" t="str">
            <v>En reportant la plus forte consommation enregistrée sur le dernier mois de 2004</v>
          </cell>
          <cell r="L223">
            <v>108618695.45999992</v>
          </cell>
          <cell r="N223">
            <v>615585195.8000001</v>
          </cell>
          <cell r="O223" t="str">
            <v>Projection de consommation 2005 au 15/11/05, 
au lieu de 602,940 M€ au 10/10 /05 soit une augmentation de + 9 M€</v>
          </cell>
        </row>
        <row r="224">
          <cell r="P224" t="str">
            <v>(sur titre III)</v>
          </cell>
        </row>
        <row r="225">
          <cell r="A225" t="str">
            <v>Dont crédits déconcentrés</v>
          </cell>
          <cell r="B225">
            <v>23261104.990000248</v>
          </cell>
          <cell r="C225">
            <v>-8.720331256526167</v>
          </cell>
          <cell r="P225" t="str">
            <v>par rapport à 2002 : </v>
          </cell>
          <cell r="R225">
            <v>51465913.88000023</v>
          </cell>
          <cell r="S225">
            <v>0.0912323253777715</v>
          </cell>
        </row>
        <row r="226">
          <cell r="M226" t="str">
            <v>Reste à réaliser par rapport à l'objectif annoncé par la DGCP  (base Cabinet du Ministre de 618 M€ fin juillet 2005 ) =</v>
          </cell>
          <cell r="N226">
            <v>2414804.1999999285</v>
          </cell>
          <cell r="P226" t="str">
            <v>par rapport à 2003 : </v>
          </cell>
          <cell r="R226">
            <v>67199565.76000011</v>
          </cell>
          <cell r="S226">
            <v>0.12254071237260263</v>
          </cell>
        </row>
        <row r="227">
          <cell r="P227" t="str">
            <v>par rapport à 2004 : </v>
          </cell>
          <cell r="R227">
            <v>35734033.80000007</v>
          </cell>
          <cell r="S227">
            <v>0.061626217453367924</v>
          </cell>
        </row>
        <row r="228">
          <cell r="A228" t="str">
            <v>IV- Hypothèse de consommation faite à partir des plus fortes consommations constatées sur les trois années retenues :</v>
          </cell>
        </row>
        <row r="229">
          <cell r="A229" t="str">
            <v>(sur le titre III)</v>
          </cell>
        </row>
        <row r="230">
          <cell r="L230">
            <v>506966500.34000015</v>
          </cell>
        </row>
        <row r="231">
          <cell r="B231" t="str">
            <v>En 2002 : cons. mensuelle la plus élevée</v>
          </cell>
        </row>
        <row r="232">
          <cell r="B232" t="str">
            <v>En 2003 : cons. mensuelle la plus élevée</v>
          </cell>
        </row>
        <row r="233">
          <cell r="B233" t="str">
            <v>En 2004 : cons. mensuelle la plus élevée</v>
          </cell>
          <cell r="M233">
            <v>108618695.45999986</v>
          </cell>
        </row>
        <row r="234">
          <cell r="B234" t="str">
            <v>En 2005 : </v>
          </cell>
          <cell r="N234">
            <v>108618695.45999986</v>
          </cell>
        </row>
        <row r="235">
          <cell r="B235" t="str">
            <v>En 2005 : </v>
          </cell>
          <cell r="N235">
            <v>615585195.8</v>
          </cell>
          <cell r="O235" t="str">
            <v>Projection de consommation 2005 au 12/12/05,  
alors qu'au 10/10/05, la projection portait la consommation à 608 M€, soit une augmentation de + 8,5 M€</v>
          </cell>
        </row>
        <row r="236">
          <cell r="P236" t="str">
            <v>(sur titre III)</v>
          </cell>
        </row>
        <row r="237">
          <cell r="P237" t="str">
            <v>par rapport à 2002 : </v>
          </cell>
          <cell r="R237">
            <v>51465913.880000114</v>
          </cell>
          <cell r="S237">
            <v>0.09123232537777129</v>
          </cell>
        </row>
        <row r="238">
          <cell r="M238" t="str">
            <v>Reste à réaliser par rapport à l'objectif annoncé par la DGCP  (base Cabinet du Ministre de 618 M€ fin juillet 2005 ) =</v>
          </cell>
          <cell r="N238">
            <v>2414804.2000000477</v>
          </cell>
          <cell r="P238" t="str">
            <v>par rapport à 2003 : </v>
          </cell>
          <cell r="R238">
            <v>67199565.75999999</v>
          </cell>
          <cell r="S238">
            <v>0.1225407123726024</v>
          </cell>
        </row>
        <row r="239">
          <cell r="P239" t="str">
            <v>par rapport à 2004 : </v>
          </cell>
          <cell r="R239">
            <v>35734033.79999995</v>
          </cell>
          <cell r="S239">
            <v>0.061626217453367715</v>
          </cell>
        </row>
        <row r="240">
          <cell r="J240" t="str">
            <v>CONSOMMATION EFFECTIVEMENT CONSTATEE fin OCTOBRE  :</v>
          </cell>
          <cell r="K240">
            <v>57270800.03000003</v>
          </cell>
        </row>
        <row r="241">
          <cell r="J241" t="str">
            <v>PROJECTION FAITE LE 10/10/05 SUR LA CONSOMATION D'OCTOBRE : </v>
          </cell>
          <cell r="K241">
            <v>54673994</v>
          </cell>
        </row>
        <row r="242">
          <cell r="J242" t="str">
            <v>ECART PAR RAPPORT A LA PROJECTION :</v>
          </cell>
          <cell r="K242">
            <v>2596806.030000031</v>
          </cell>
        </row>
        <row r="244">
          <cell r="J244" t="str">
            <v>CONSEQUENCE :</v>
          </cell>
          <cell r="K244">
            <v>2596806.030000031</v>
          </cell>
        </row>
        <row r="245">
          <cell r="L245">
            <v>0</v>
          </cell>
          <cell r="M245">
            <v>108618695.45999986</v>
          </cell>
          <cell r="N245">
            <v>111215501.48999989</v>
          </cell>
          <cell r="O245" t="str">
            <v>au 15-11-05</v>
          </cell>
          <cell r="P245" t="str">
            <v>soit les + 2,596 M€ d'octobre</v>
          </cell>
        </row>
        <row r="246">
          <cell r="L246">
            <v>3000000</v>
          </cell>
          <cell r="M246">
            <v>111618695.45999986</v>
          </cell>
          <cell r="N246">
            <v>117215501.48999989</v>
          </cell>
          <cell r="O246" t="str">
            <v>répercussion </v>
          </cell>
        </row>
        <row r="249">
          <cell r="A249" t="str">
            <v>V - Hypothèse de consommation en partant de la consommation constatée en octobre 2005 à laquelle sont appliquées les % de consommation mensuelle les plus élevés :</v>
          </cell>
        </row>
        <row r="250">
          <cell r="A250" t="str">
            <v>(sur le titre III)</v>
          </cell>
        </row>
        <row r="251">
          <cell r="L251">
            <v>506966500.34000015</v>
          </cell>
        </row>
        <row r="252">
          <cell r="B252" t="str">
            <v>En 2003 :</v>
          </cell>
          <cell r="M252">
            <v>0.23314372444549733</v>
          </cell>
        </row>
        <row r="253">
          <cell r="M253">
            <v>118196058.05836712</v>
          </cell>
        </row>
        <row r="254">
          <cell r="B254" t="str">
            <v>En 2005 :</v>
          </cell>
          <cell r="N254">
            <v>625162558.3983673</v>
          </cell>
          <cell r="O254" t="str">
            <v>Projection de consommation 2005</v>
          </cell>
        </row>
        <row r="255">
          <cell r="P255" t="str">
            <v>(sur titre III)</v>
          </cell>
        </row>
        <row r="256">
          <cell r="P256" t="str">
            <v>par rapport à 2002 : </v>
          </cell>
          <cell r="R256">
            <v>61043276.47836745</v>
          </cell>
          <cell r="S256">
            <v>0.10820987410783851</v>
          </cell>
        </row>
        <row r="257">
          <cell r="M257" t="str">
            <v>Reste à réaliser par rapport à l'objectif annoncé par la DGCP  (base Cabinet du Ministre de 618 M€ fin juillet 2005 ) =</v>
          </cell>
          <cell r="N257">
            <v>-7162558.398367286</v>
          </cell>
          <cell r="P257" t="str">
            <v>par rapport à 2003 : </v>
          </cell>
          <cell r="R257">
            <v>76776928.35836732</v>
          </cell>
          <cell r="S257">
            <v>0.14000536146938627</v>
          </cell>
        </row>
        <row r="258">
          <cell r="P258" t="str">
            <v>par rapport à 2004 : </v>
          </cell>
          <cell r="R258">
            <v>45311396.398367286</v>
          </cell>
          <cell r="S258">
            <v>0.07814315011818031</v>
          </cell>
        </row>
      </sheetData>
      <sheetData sheetId="2">
        <row r="1">
          <cell r="A1" t="str">
            <v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2261723.01</v>
          </cell>
          <cell r="J13">
            <v>429101.82</v>
          </cell>
          <cell r="K13">
            <v>1248633.84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</v>
          </cell>
          <cell r="H14">
            <v>51366103.220000006</v>
          </cell>
          <cell r="I14">
            <v>28390465.969999954</v>
          </cell>
          <cell r="J14">
            <v>37635939.02000002</v>
          </cell>
          <cell r="K14">
            <v>44010065.44000001</v>
          </cell>
          <cell r="L14">
            <v>58236221.930000015</v>
          </cell>
          <cell r="M14">
            <v>95795968.56999987</v>
          </cell>
          <cell r="N14">
            <v>579338478.4099998</v>
          </cell>
        </row>
        <row r="16">
          <cell r="A16" t="str">
            <v>En cumul Total 2002 titre III </v>
          </cell>
          <cell r="B16">
            <v>11470394.319999995</v>
          </cell>
          <cell r="C16">
            <v>50904893.96999998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260410662.82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0.3163893796865709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-0.02789064721640047</v>
          </cell>
        </row>
        <row r="23">
          <cell r="I23">
            <v>0.08396467069239474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K30">
            <v>417284356.91999996</v>
          </cell>
          <cell r="L30">
            <v>146834924.99999988</v>
          </cell>
          <cell r="N30">
            <v>564119281.9199998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35678258.03999997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22907115.15000004</v>
          </cell>
          <cell r="J35">
            <v>31987637.800000053</v>
          </cell>
          <cell r="K35">
            <v>39222121.68000007</v>
          </cell>
          <cell r="L35">
            <v>42225535.88999999</v>
          </cell>
          <cell r="M35">
            <v>76672338.31</v>
          </cell>
          <cell r="N35">
            <v>405609530.95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0.04874722225221929</v>
          </cell>
        </row>
        <row r="40">
          <cell r="F40">
            <v>-0.3384566986280628</v>
          </cell>
        </row>
        <row r="41">
          <cell r="G41">
            <v>0.26373645952957175</v>
          </cell>
        </row>
        <row r="42">
          <cell r="H42">
            <v>-0.030198143712139525</v>
          </cell>
        </row>
        <row r="43">
          <cell r="I43">
            <v>-0.20957544881198123</v>
          </cell>
        </row>
        <row r="44">
          <cell r="J44">
            <v>0.4153728372268051</v>
          </cell>
        </row>
        <row r="45">
          <cell r="K45">
            <v>0.20976664744799609</v>
          </cell>
        </row>
        <row r="46">
          <cell r="L46">
            <v>0.09090133044024078</v>
          </cell>
        </row>
        <row r="47">
          <cell r="M47">
            <v>0.8116486885415363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6031098.489999996</v>
          </cell>
          <cell r="E49">
            <v>8021482.820000002</v>
          </cell>
          <cell r="F49">
            <v>8538357.33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9860750.85</v>
          </cell>
          <cell r="K49">
            <v>13698061.750000024</v>
          </cell>
          <cell r="L49">
            <v>15428905.08999999</v>
          </cell>
          <cell r="M49">
            <v>24239193.33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35105416.28999992</v>
          </cell>
          <cell r="D51">
            <v>40959935.68999998</v>
          </cell>
          <cell r="E51">
            <v>44653003.80999997</v>
          </cell>
          <cell r="F51">
            <v>32771694.659999996</v>
          </cell>
          <cell r="G51">
            <v>41731927.71999999</v>
          </cell>
          <cell r="H51">
            <v>42506442.37999996</v>
          </cell>
          <cell r="I51">
            <v>39279860.91000003</v>
          </cell>
          <cell r="J51">
            <v>43087207.700000055</v>
          </cell>
          <cell r="K51">
            <v>53894321.06000009</v>
          </cell>
          <cell r="L51">
            <v>59279057.84999998</v>
          </cell>
          <cell r="M51">
            <v>103680265.07000001</v>
          </cell>
          <cell r="N51">
            <v>548385630.04</v>
          </cell>
        </row>
        <row r="52">
          <cell r="B52">
            <v>0.02085484424375927</v>
          </cell>
          <cell r="C52">
            <v>0.06401593033617471</v>
          </cell>
          <cell r="D52">
            <v>0.07469184720798083</v>
          </cell>
          <cell r="E52">
            <v>0.0814262835565967</v>
          </cell>
          <cell r="F52">
            <v>0.05976030892277317</v>
          </cell>
          <cell r="G52">
            <v>0.07609960114555885</v>
          </cell>
          <cell r="H52">
            <v>0.07751195518544036</v>
          </cell>
          <cell r="I52">
            <v>0.07162817323848349</v>
          </cell>
          <cell r="J52">
            <v>0.0785710006603514</v>
          </cell>
          <cell r="K52">
            <v>0.09827814243795734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596980.83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35105416.28999992</v>
          </cell>
          <cell r="D56">
            <v>41556916.51999998</v>
          </cell>
          <cell r="E56">
            <v>45482498.59999997</v>
          </cell>
          <cell r="F56">
            <v>33793112.91</v>
          </cell>
          <cell r="G56">
            <v>42717942.06999999</v>
          </cell>
          <cell r="H56">
            <v>43410031.01999996</v>
          </cell>
          <cell r="I56">
            <v>40581189.330000035</v>
          </cell>
          <cell r="J56">
            <v>43796120.64000005</v>
          </cell>
          <cell r="K56">
            <v>54897102.48000009</v>
          </cell>
          <cell r="L56">
            <v>60279605.59999998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46541913.18999991</v>
          </cell>
          <cell r="D58">
            <v>87501848.87999989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</v>
          </cell>
          <cell r="I58">
            <v>288444778.35999984</v>
          </cell>
          <cell r="J58">
            <v>331531986.0599999</v>
          </cell>
          <cell r="K58">
            <v>385426307.12</v>
          </cell>
          <cell r="L58">
            <v>444705364.96999997</v>
          </cell>
          <cell r="M58">
            <v>548385630.04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</v>
          </cell>
        </row>
        <row r="61">
          <cell r="E61">
            <v>0.5103092606790188</v>
          </cell>
        </row>
        <row r="62">
          <cell r="F62">
            <v>0.2479795027797705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0.05737847645224566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K71">
            <v>385426307.12</v>
          </cell>
          <cell r="L71">
            <v>162959322.91999996</v>
          </cell>
          <cell r="N71">
            <v>548385630.04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>août </v>
          </cell>
          <cell r="J75" t="str">
            <v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</v>
          </cell>
          <cell r="D77">
            <v>31999509.28</v>
          </cell>
          <cell r="E77">
            <v>32541627.33000003</v>
          </cell>
          <cell r="F77">
            <v>24517568.54</v>
          </cell>
          <cell r="G77">
            <v>28632781.9</v>
          </cell>
          <cell r="H77">
            <v>27747666.27</v>
          </cell>
          <cell r="I77">
            <v>24902291.5</v>
          </cell>
          <cell r="J77">
            <v>27263915.86</v>
          </cell>
          <cell r="K77">
            <v>36760097.480000004</v>
          </cell>
          <cell r="L77">
            <v>35390881.48000002</v>
          </cell>
          <cell r="M77">
            <v>62703289.59999984</v>
          </cell>
          <cell r="N77">
            <v>372060479.61999995</v>
          </cell>
          <cell r="O77">
            <v>441615354.65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</v>
          </cell>
          <cell r="F78">
            <v>3349488.99</v>
          </cell>
          <cell r="G78">
            <v>5851422.89</v>
          </cell>
          <cell r="H78">
            <v>4817325.11</v>
          </cell>
          <cell r="I78">
            <v>3768537.05</v>
          </cell>
          <cell r="J78">
            <v>6513606.41</v>
          </cell>
          <cell r="K78">
            <v>7966148.069999998</v>
          </cell>
          <cell r="L78">
            <v>6467160.69</v>
          </cell>
          <cell r="M78">
            <v>13011096.180000002</v>
          </cell>
          <cell r="N78">
            <v>69554875.03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0.017923891523141708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-0.05565485478605407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-0.06412797105434635</v>
          </cell>
        </row>
        <row r="89">
          <cell r="M89">
            <v>0.80883724739197</v>
          </cell>
        </row>
        <row r="90">
          <cell r="A90" t="str">
            <v>Chapitre 3750-42</v>
          </cell>
          <cell r="B90">
            <v>484373.6</v>
          </cell>
          <cell r="C90">
            <v>8742416.150000002</v>
          </cell>
          <cell r="D90">
            <v>9263109.400000002</v>
          </cell>
          <cell r="E90">
            <v>8234047.829999987</v>
          </cell>
          <cell r="F90">
            <v>9110781.95</v>
          </cell>
          <cell r="G90">
            <v>10487400.37</v>
          </cell>
          <cell r="H90">
            <v>15922793.82</v>
          </cell>
          <cell r="I90">
            <v>13116934.07</v>
          </cell>
          <cell r="J90">
            <v>8392655.83</v>
          </cell>
          <cell r="K90">
            <v>9947748.21999998</v>
          </cell>
          <cell r="L90">
            <v>11629236.430000003</v>
          </cell>
          <cell r="M90">
            <v>32904309.68000002</v>
          </cell>
          <cell r="N90">
            <v>138235807.35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0.05955942168230002</v>
          </cell>
          <cell r="E93">
            <v>-0.11109245562834602</v>
          </cell>
          <cell r="F93">
            <v>0.10647668535586022</v>
          </cell>
          <cell r="G93">
            <v>0.1510977243835805</v>
          </cell>
          <cell r="H93">
            <v>0.5182784349063619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</v>
          </cell>
          <cell r="D95">
            <v>46877978.31</v>
          </cell>
          <cell r="E95">
            <v>46523121.57000002</v>
          </cell>
          <cell r="F95">
            <v>36977839.480000004</v>
          </cell>
          <cell r="G95">
            <v>44971605.16</v>
          </cell>
          <cell r="H95">
            <v>48487785.2</v>
          </cell>
          <cell r="I95">
            <v>41787762.620000005</v>
          </cell>
          <cell r="J95">
            <v>42170178.099999994</v>
          </cell>
          <cell r="K95">
            <v>54673993.76999998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0.02439138700906838</v>
          </cell>
          <cell r="C96">
            <v>0.07093466793811479</v>
          </cell>
          <cell r="D96">
            <v>0.08084484671602676</v>
          </cell>
          <cell r="E96">
            <v>0.08023286770614425</v>
          </cell>
          <cell r="F96">
            <v>0.06377126046011097</v>
          </cell>
          <cell r="G96">
            <v>0.0775571527784573</v>
          </cell>
          <cell r="H96">
            <v>0.08362108826816493</v>
          </cell>
          <cell r="I96">
            <v>0.0720663600567209</v>
          </cell>
          <cell r="J96">
            <v>0.07272586633188466</v>
          </cell>
          <cell r="K96">
            <v>0.09428970286343925</v>
          </cell>
          <cell r="L96">
            <v>0.09224311703629909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654975.82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</v>
          </cell>
          <cell r="J99">
            <v>1291834.55</v>
          </cell>
          <cell r="K99">
            <v>4295177.81</v>
          </cell>
          <cell r="L99">
            <v>2452574.25</v>
          </cell>
          <cell r="M99">
            <v>10086564.270000003</v>
          </cell>
          <cell r="N99">
            <v>24689745.17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</v>
          </cell>
          <cell r="D100">
            <v>47532954.13</v>
          </cell>
          <cell r="E100">
            <v>47432379.55000002</v>
          </cell>
          <cell r="F100">
            <v>37687415.370000005</v>
          </cell>
          <cell r="G100">
            <v>45847099.349999994</v>
          </cell>
          <cell r="H100">
            <v>49312452.03</v>
          </cell>
          <cell r="I100">
            <v>44023763.050000004</v>
          </cell>
          <cell r="J100">
            <v>43462012.64999999</v>
          </cell>
          <cell r="K100">
            <v>58969171.57999998</v>
          </cell>
          <cell r="L100">
            <v>55939852.850000024</v>
          </cell>
          <cell r="M100">
            <v>118705259.72999987</v>
          </cell>
          <cell r="N100">
            <v>604540907.17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</v>
          </cell>
          <cell r="E103">
            <v>148676023.61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363071194.1700001</v>
          </cell>
          <cell r="K103">
            <v>417745187.94000006</v>
          </cell>
          <cell r="L103">
            <v>471232466.5400001</v>
          </cell>
          <cell r="M103">
            <v>579851162</v>
          </cell>
          <cell r="N103" t="str">
            <v>(titre III)</v>
          </cell>
        </row>
        <row r="104">
          <cell r="C104">
            <v>2.908185086470985</v>
          </cell>
          <cell r="D104">
            <v>0.848087616348123</v>
          </cell>
        </row>
        <row r="106">
          <cell r="C106">
            <v>2.908185086470985</v>
          </cell>
        </row>
        <row r="107">
          <cell r="D107">
            <v>0.848087616348123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0.2102447122077551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0.2304991764627914</v>
          </cell>
        </row>
        <row r="119">
          <cell r="K119">
            <v>417745187.94000006</v>
          </cell>
          <cell r="L119">
            <v>162105974.05999994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>août </v>
          </cell>
          <cell r="J123" t="str">
            <v>septembre</v>
          </cell>
          <cell r="K123" t="str">
            <v>octobre </v>
          </cell>
          <cell r="L123" t="str">
            <v>au 15 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</v>
          </cell>
          <cell r="I125">
            <v>12810054.420000013</v>
          </cell>
          <cell r="J125">
            <v>15314008.890000025</v>
          </cell>
          <cell r="K125">
            <v>18791128.46999997</v>
          </cell>
          <cell r="L125">
            <v>3068293.72</v>
          </cell>
          <cell r="N125">
            <v>144148723.46</v>
          </cell>
        </row>
        <row r="126">
          <cell r="A126" t="str">
            <v>Chapitre 3904-02</v>
          </cell>
          <cell r="B126">
            <v>7263455.700000001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4387911.39</v>
          </cell>
          <cell r="N126">
            <v>187472733.53000006</v>
          </cell>
        </row>
        <row r="127">
          <cell r="C127">
            <v>1.1140855570869852</v>
          </cell>
        </row>
        <row r="128">
          <cell r="D128">
            <v>0.09154207682385211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0.2985821609219454</v>
          </cell>
        </row>
        <row r="132">
          <cell r="H132">
            <v>-0.15943536244731119</v>
          </cell>
          <cell r="S132">
            <v>-0.1883226026198771</v>
          </cell>
        </row>
        <row r="133">
          <cell r="I133">
            <v>-0.07984373975131463</v>
          </cell>
        </row>
        <row r="134">
          <cell r="J134">
            <v>0.3010200355323753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</v>
          </cell>
          <cell r="F139">
            <v>28160658.439999994</v>
          </cell>
          <cell r="G139">
            <v>36568928.69000001</v>
          </cell>
          <cell r="H139">
            <v>30738548.289999984</v>
          </cell>
          <cell r="I139">
            <v>28284267.640000008</v>
          </cell>
          <cell r="J139">
            <v>36798398.89000002</v>
          </cell>
          <cell r="K139">
            <v>43012605.660000026</v>
          </cell>
          <cell r="L139">
            <v>7456205.109999999</v>
          </cell>
          <cell r="M139">
            <v>0</v>
          </cell>
          <cell r="N139">
            <v>331621456.9900001</v>
          </cell>
        </row>
        <row r="140">
          <cell r="A140" t="str">
            <v>en cumul</v>
          </cell>
          <cell r="C140">
            <v>47122482.41000005</v>
          </cell>
          <cell r="D140">
            <v>82041391.03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281152646.2200001</v>
          </cell>
          <cell r="K140">
            <v>324165251.8800001</v>
          </cell>
          <cell r="L140">
            <v>331621456.9900001</v>
          </cell>
          <cell r="M140">
            <v>331621456.9900001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</v>
          </cell>
          <cell r="D142">
            <v>11841046.049999991</v>
          </cell>
          <cell r="E142">
            <v>17901818.869999982</v>
          </cell>
          <cell r="F142">
            <v>8189000.340000001</v>
          </cell>
          <cell r="G142">
            <v>10579783.199999996</v>
          </cell>
          <cell r="H142">
            <v>24843261.480000004</v>
          </cell>
          <cell r="I142">
            <v>14313648.439999998</v>
          </cell>
          <cell r="J142">
            <v>10361841.190000009</v>
          </cell>
          <cell r="K142">
            <v>16126674.91</v>
          </cell>
          <cell r="L142">
            <v>3960737.4999999995</v>
          </cell>
          <cell r="N142">
            <v>128384703.31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9989828.549999999</v>
          </cell>
          <cell r="E143">
            <v>16524193.29</v>
          </cell>
          <cell r="F143">
            <v>6836147.199999999</v>
          </cell>
          <cell r="G143">
            <v>7587957.480000001</v>
          </cell>
          <cell r="H143">
            <v>21170909.690000005</v>
          </cell>
          <cell r="I143">
            <v>12803879.39</v>
          </cell>
          <cell r="J143">
            <v>7877975.379999999</v>
          </cell>
          <cell r="K143">
            <v>12344893.98</v>
          </cell>
          <cell r="L143">
            <v>3160602.2099999995</v>
          </cell>
          <cell r="N143">
            <v>106861350.8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</v>
          </cell>
          <cell r="I144">
            <v>1503615.14</v>
          </cell>
          <cell r="J144">
            <v>2483865.81</v>
          </cell>
          <cell r="K144">
            <v>3781780.9299999997</v>
          </cell>
          <cell r="L144">
            <v>800135.2900000002</v>
          </cell>
          <cell r="N144">
            <v>21523352.509999998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41794750.97000006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47148711.89000001</v>
          </cell>
          <cell r="H146">
            <v>55581809.76999999</v>
          </cell>
          <cell r="I146">
            <v>42597916.080000006</v>
          </cell>
          <cell r="J146">
            <v>47160240.08000003</v>
          </cell>
          <cell r="K146">
            <v>59139280.57000002</v>
          </cell>
          <cell r="L146">
            <v>11416942.61</v>
          </cell>
          <cell r="M146">
            <v>0</v>
          </cell>
          <cell r="N146">
            <v>460012314.21000004</v>
          </cell>
        </row>
        <row r="147">
          <cell r="B147">
            <v>0.03391382403923668</v>
          </cell>
          <cell r="C147">
            <v>0.0908557220729538</v>
          </cell>
          <cell r="D147">
            <v>0.10164935421414302</v>
          </cell>
          <cell r="E147">
            <v>0.12274078403089106</v>
          </cell>
          <cell r="F147">
            <v>0.07901888201063684</v>
          </cell>
          <cell r="G147">
            <v>0.1024944559820548</v>
          </cell>
          <cell r="H147">
            <v>0.12082678670342369</v>
          </cell>
          <cell r="I147">
            <v>0.09260168644214521</v>
          </cell>
          <cell r="J147">
            <v>0.10251951659379041</v>
          </cell>
          <cell r="K147">
            <v>0.1285602118533774</v>
          </cell>
          <cell r="L147">
            <v>0.02481877605734714</v>
          </cell>
          <cell r="M147">
            <v>0</v>
          </cell>
          <cell r="P147" t="str">
            <v>Evolution de la consommation entre la fin octobre 2004 et la fin octobre 2005</v>
          </cell>
        </row>
        <row r="149">
          <cell r="A149" t="str">
            <v>Cumul des mandatements : 
Total 2005 :  titres III </v>
          </cell>
          <cell r="B149">
            <v>15600776.679999996</v>
          </cell>
          <cell r="C149">
            <v>57395527.65000005</v>
          </cell>
          <cell r="D149">
            <v>104155482.32</v>
          </cell>
          <cell r="E149">
            <v>160617754.43</v>
          </cell>
          <cell r="F149">
            <v>196967413.21</v>
          </cell>
          <cell r="G149">
            <v>244116125.10000002</v>
          </cell>
          <cell r="H149">
            <v>299697934.87</v>
          </cell>
          <cell r="I149">
            <v>342295850.95</v>
          </cell>
          <cell r="J149">
            <v>389456091.03000003</v>
          </cell>
          <cell r="K149">
            <v>448595371.6</v>
          </cell>
          <cell r="L149">
            <v>460012314.21000004</v>
          </cell>
          <cell r="M149">
            <v>460012314.21000004</v>
          </cell>
          <cell r="P149">
            <v>0.0738492855229033</v>
          </cell>
        </row>
        <row r="150">
          <cell r="C150">
            <v>2.6790173224888485</v>
          </cell>
          <cell r="D150">
            <v>0.8146968341356454</v>
          </cell>
          <cell r="E150">
            <v>0.5420960169578908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0.14213616820041713</v>
          </cell>
          <cell r="J150">
            <v>0.13777625393095652</v>
          </cell>
          <cell r="K150">
            <v>0.1518509581236578</v>
          </cell>
          <cell r="L150">
            <v>0.02545042444214111</v>
          </cell>
          <cell r="M150">
            <v>0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1425088.53</v>
          </cell>
          <cell r="K152">
            <v>1325678.61</v>
          </cell>
          <cell r="N152">
            <v>10639767.829999998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43898666.29000001</v>
          </cell>
          <cell r="J154">
            <v>48585328.61000003</v>
          </cell>
          <cell r="K154">
            <v>60464959.18000002</v>
          </cell>
          <cell r="L154">
            <v>11416942.61</v>
          </cell>
          <cell r="M154">
            <v>0</v>
          </cell>
          <cell r="N154">
            <v>470652082.04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</v>
          </cell>
          <cell r="I156">
            <v>350184851.64000005</v>
          </cell>
          <cell r="J156">
            <v>398770180.25000006</v>
          </cell>
          <cell r="K156">
            <v>459235139.43000007</v>
          </cell>
          <cell r="L156">
            <v>470652082.0400001</v>
          </cell>
          <cell r="M156">
            <v>470652082.0400001</v>
          </cell>
        </row>
        <row r="157">
          <cell r="C157">
            <v>2.7385415698418982</v>
          </cell>
          <cell r="D157">
            <v>0.8219890633801489</v>
          </cell>
          <cell r="E157">
            <v>0.5377826431724066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0.14332564898360023</v>
          </cell>
          <cell r="J157">
            <v>0.13874194838087145</v>
          </cell>
          <cell r="K157">
            <v>0.15162858752901948</v>
          </cell>
        </row>
        <row r="161">
          <cell r="M161" t="str">
            <v>Total des dépenses enregistré en titre III au 02-11-05 =</v>
          </cell>
          <cell r="N161">
            <v>460012314.21000004</v>
          </cell>
        </row>
        <row r="162">
          <cell r="A162" t="str">
            <v>Dont crédits immobiliers</v>
          </cell>
          <cell r="B162">
            <v>924769.0099999988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157987685.78999996</v>
          </cell>
        </row>
        <row r="265">
          <cell r="B265" t="str">
            <v>janvier</v>
          </cell>
          <cell r="C265" t="str">
            <v>février</v>
          </cell>
          <cell r="D265" t="str">
            <v>mars</v>
          </cell>
          <cell r="E265" t="str">
            <v>avril</v>
          </cell>
          <cell r="F265" t="str">
            <v>mai</v>
          </cell>
          <cell r="G265" t="str">
            <v>juin</v>
          </cell>
          <cell r="H265" t="str">
            <v>juillet</v>
          </cell>
          <cell r="I265" t="str">
            <v>août</v>
          </cell>
          <cell r="J265" t="str">
            <v>septembre</v>
          </cell>
          <cell r="K265" t="str">
            <v>octobre</v>
          </cell>
          <cell r="L265" t="str">
            <v>novembre</v>
          </cell>
          <cell r="M265" t="str">
            <v>décembre</v>
          </cell>
        </row>
        <row r="266">
          <cell r="A266" t="str">
            <v>Total 2002 titre III </v>
          </cell>
          <cell r="B266">
            <v>11470394.319999995</v>
          </cell>
          <cell r="C266">
            <v>50904893.96999998</v>
          </cell>
          <cell r="D266">
            <v>107663994.93000005</v>
          </cell>
          <cell r="E266">
            <v>161329765.59000006</v>
          </cell>
          <cell r="F266">
            <v>212372790.05000007</v>
          </cell>
          <cell r="G266">
            <v>260410662.82</v>
          </cell>
          <cell r="H266">
            <v>311187345.15999997</v>
          </cell>
          <cell r="I266">
            <v>337316088.11999995</v>
          </cell>
          <cell r="J266">
            <v>374522925.31999993</v>
          </cell>
          <cell r="K266">
            <v>417284356.91999996</v>
          </cell>
          <cell r="L266">
            <v>473762141.21999997</v>
          </cell>
          <cell r="M266">
            <v>564119281.9199998</v>
          </cell>
        </row>
        <row r="267">
          <cell r="A267" t="str">
            <v>Comparaison entre 2003 et 2004 pour les titres III  et V</v>
          </cell>
          <cell r="E267" t="str">
            <v>Moyens ouverts</v>
          </cell>
          <cell r="H267" t="str">
            <v>Comparaison % sur les moyens ouverts</v>
          </cell>
          <cell r="L267" t="str">
            <v>Comparaison entre la consommation de 2003 et de 2004</v>
          </cell>
        </row>
        <row r="268">
          <cell r="E268" t="str">
            <v>Année 2002
fin de gestion 
</v>
          </cell>
          <cell r="F268" t="str">
            <v>Année 2003
fin de gestion {*}</v>
          </cell>
          <cell r="G268" t="str">
            <v>Année 2004
LFI + reports 2003
(et mouvements en gestion
 au 24-08-04)</v>
          </cell>
          <cell r="H268" t="str">
            <v>2003 / 2002</v>
          </cell>
          <cell r="I268" t="str">
            <v>2004 / 2003</v>
          </cell>
          <cell r="L268" t="str">
            <v>(sur les 7,5 premiers mois de l'année)</v>
          </cell>
        </row>
        <row r="269">
          <cell r="M269" t="str">
            <v>Année 2003</v>
          </cell>
          <cell r="N269" t="str">
            <v>Année 2004</v>
          </cell>
        </row>
        <row r="270">
          <cell r="C270" t="str">
            <v>Chapitre 3498 article 41 :</v>
          </cell>
          <cell r="E270">
            <v>454076868.15</v>
          </cell>
          <cell r="F270">
            <v>426530922.20000005</v>
          </cell>
          <cell r="G270">
            <v>413520785</v>
          </cell>
          <cell r="H270">
            <v>-0.027565764362753365</v>
          </cell>
          <cell r="J270">
            <v>0.11194800903160458</v>
          </cell>
          <cell r="L270" t="str">
            <v>3750-41</v>
          </cell>
          <cell r="M270">
            <v>215501897.26999986</v>
          </cell>
          <cell r="N270">
            <v>209942967.5900001</v>
          </cell>
        </row>
        <row r="271">
          <cell r="C271" t="str">
            <v>Chapitre 3730 article 20 :</v>
          </cell>
          <cell r="F271">
            <v>15028970</v>
          </cell>
          <cell r="G271">
            <v>77470858</v>
          </cell>
          <cell r="L271" t="str">
            <v>3730-20</v>
          </cell>
          <cell r="M271">
            <v>6776829.01</v>
          </cell>
          <cell r="N271">
            <v>35596863.68</v>
          </cell>
        </row>
        <row r="272">
          <cell r="C272" t="str">
            <v>Chapitre 3498 article 42 :</v>
          </cell>
          <cell r="E272">
            <v>198170713.92</v>
          </cell>
          <cell r="F272">
            <v>193516385.8</v>
          </cell>
          <cell r="G272">
            <v>227353458</v>
          </cell>
          <cell r="H272">
            <v>-0.023486457852086518</v>
          </cell>
          <cell r="J272">
            <v>0.17485378336370308</v>
          </cell>
          <cell r="L272" t="str">
            <v>3750-42</v>
          </cell>
          <cell r="M272">
            <v>66166052.07999997</v>
          </cell>
          <cell r="N272">
            <v>75361857.19</v>
          </cell>
        </row>
        <row r="273">
          <cell r="C273" t="str">
            <v>Chapitre 5790 article 40 :</v>
          </cell>
          <cell r="E273">
            <v>19026697.42</v>
          </cell>
          <cell r="F273">
            <v>15328960</v>
          </cell>
          <cell r="G273">
            <v>35632252.04</v>
          </cell>
          <cell r="H273">
            <v>-0.19434467991870769</v>
          </cell>
          <cell r="J273">
            <v>1.3245055137465294</v>
          </cell>
          <cell r="L273" t="str">
            <v>5790-40</v>
          </cell>
          <cell r="M273">
            <v>5638825.28</v>
          </cell>
          <cell r="N273">
            <v>6563594.289999999</v>
          </cell>
        </row>
        <row r="275">
          <cell r="C275" t="str">
            <v>Evolution de la dotation totale  en Titre III et Titre V :</v>
          </cell>
          <cell r="E275">
            <v>671274279.4899999</v>
          </cell>
          <cell r="F275">
            <v>650405238</v>
          </cell>
          <cell r="G275">
            <v>753977353.04</v>
          </cell>
          <cell r="H275">
            <v>-0.03108869522880443</v>
          </cell>
          <cell r="J275">
            <v>0.13736767374033482</v>
          </cell>
          <cell r="L275" t="str">
            <v>TOTAL :</v>
          </cell>
          <cell r="M275">
            <v>294083603.6399998</v>
          </cell>
          <cell r="N275">
            <v>327465282.7500001</v>
          </cell>
        </row>
        <row r="278">
          <cell r="A278" t="str">
            <v>{ * } sur le chapitre 3498 article 42, est compris le décret de virement de 29,491 M€ ouvert en fin de gestion </v>
          </cell>
          <cell r="K278" t="str">
            <v>Sur les deux chapitres de crédits déconcentrés :</v>
          </cell>
          <cell r="L278">
            <v>222278726.27999985</v>
          </cell>
          <cell r="M278">
            <v>245539831.2700001</v>
          </cell>
          <cell r="N278">
            <v>0.10464836369765193</v>
          </cell>
        </row>
        <row r="283">
          <cell r="A283" t="str">
            <v>Fin juillet 2003</v>
          </cell>
          <cell r="B283" t="str">
            <v>Fin juillet 2004</v>
          </cell>
        </row>
        <row r="284">
          <cell r="A284">
            <v>10047112.859999992</v>
          </cell>
          <cell r="B284">
            <v>26307574.03999999</v>
          </cell>
          <cell r="C284" t="str">
            <v>hors informatique</v>
          </cell>
        </row>
        <row r="285">
          <cell r="A285">
            <v>40314487.73999999</v>
          </cell>
          <cell r="B285">
            <v>50232463.24000001</v>
          </cell>
          <cell r="C285" t="str">
            <v>informatique</v>
          </cell>
        </row>
        <row r="286">
          <cell r="A286">
            <v>50361600.59999998</v>
          </cell>
          <cell r="B286">
            <v>76540037.28</v>
          </cell>
        </row>
        <row r="288">
          <cell r="A288" t="str">
            <v>Total 2003 titre III </v>
          </cell>
          <cell r="B288">
            <v>11436496.899999995</v>
          </cell>
          <cell r="C288">
            <v>46541913.18999991</v>
          </cell>
          <cell r="D288">
            <v>87501848.87999989</v>
          </cell>
          <cell r="E288">
            <v>132154852.68999986</v>
          </cell>
          <cell r="F288">
            <v>164926547.34999985</v>
          </cell>
          <cell r="G288">
            <v>206658475.06999984</v>
          </cell>
          <cell r="H288">
            <v>249164917.4499998</v>
          </cell>
          <cell r="I288">
            <v>288444778.35999984</v>
          </cell>
          <cell r="J288">
            <v>331531986.0599999</v>
          </cell>
          <cell r="K288">
            <v>385426307.12</v>
          </cell>
          <cell r="L288">
            <v>444705364.96999997</v>
          </cell>
          <cell r="M288">
            <v>548385630.04</v>
          </cell>
        </row>
        <row r="289">
          <cell r="A289" t="str">
            <v>Total 2004 titre III </v>
          </cell>
          <cell r="B289">
            <v>14143374.100000003</v>
          </cell>
          <cell r="C289">
            <v>55274923.730000004</v>
          </cell>
          <cell r="D289">
            <v>102152902.04</v>
          </cell>
          <cell r="E289">
            <v>148676023.61</v>
          </cell>
          <cell r="F289">
            <v>185653863.09000003</v>
          </cell>
          <cell r="G289">
            <v>230625468.25000003</v>
          </cell>
          <cell r="H289">
            <v>279113253.45000005</v>
          </cell>
          <cell r="I289">
            <v>320901016.07000005</v>
          </cell>
          <cell r="J289">
            <v>363071194.1700001</v>
          </cell>
          <cell r="K289">
            <v>417745187.94000006</v>
          </cell>
          <cell r="L289">
            <v>471232466.5400001</v>
          </cell>
          <cell r="M289">
            <v>579851162</v>
          </cell>
        </row>
        <row r="290">
          <cell r="A290" t="str">
            <v>Total 2005 titre III (projection sur 616 M€)</v>
          </cell>
          <cell r="B290">
            <v>15600776.679999996</v>
          </cell>
          <cell r="C290">
            <v>57395527.65000005</v>
          </cell>
          <cell r="D290">
            <v>104155482.32</v>
          </cell>
          <cell r="E290">
            <v>160617754.43</v>
          </cell>
          <cell r="F290">
            <v>196967413.21</v>
          </cell>
          <cell r="G290">
            <v>244116125.10000002</v>
          </cell>
          <cell r="H290">
            <v>299697934.87</v>
          </cell>
          <cell r="I290">
            <v>342295850.95</v>
          </cell>
          <cell r="J290">
            <v>389456091.03000003</v>
          </cell>
          <cell r="K290">
            <v>448595371.6</v>
          </cell>
          <cell r="L290">
            <v>507874429.45</v>
          </cell>
          <cell r="M290">
            <v>616493124.9099998</v>
          </cell>
          <cell r="N290">
            <v>0.06319201428107141</v>
          </cell>
        </row>
      </sheetData>
      <sheetData sheetId="4"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2">
          <cell r="A12" t="str">
            <v>Chapitre 5790-40</v>
          </cell>
          <cell r="B12">
            <v>0</v>
          </cell>
          <cell r="C12">
            <v>149319.62</v>
          </cell>
          <cell r="D12">
            <v>792100.04</v>
          </cell>
          <cell r="E12">
            <v>982207.72</v>
          </cell>
          <cell r="F12">
            <v>522606.37</v>
          </cell>
          <cell r="G12">
            <v>1046817.69</v>
          </cell>
          <cell r="H12">
            <v>589420.88</v>
          </cell>
          <cell r="I12">
            <v>2261723.01</v>
          </cell>
          <cell r="J12">
            <v>429101.82</v>
          </cell>
          <cell r="K12">
            <v>1248633.84</v>
          </cell>
          <cell r="L12">
            <v>1758437.63</v>
          </cell>
          <cell r="M12">
            <v>5438827.870000001</v>
          </cell>
          <cell r="N12">
            <v>15219196.489999998</v>
          </cell>
        </row>
        <row r="13">
          <cell r="A13" t="str">
            <v>Total 2002 titres III et V</v>
          </cell>
          <cell r="B13">
            <v>11470394.319999995</v>
          </cell>
          <cell r="C13">
            <v>39583819.26999998</v>
          </cell>
          <cell r="D13">
            <v>57551201.000000075</v>
          </cell>
          <cell r="E13">
            <v>54647978.38000001</v>
          </cell>
          <cell r="F13">
            <v>51565630.830000006</v>
          </cell>
          <cell r="G13">
            <v>49084690.45999991</v>
          </cell>
          <cell r="H13">
            <v>51366103.220000006</v>
          </cell>
          <cell r="I13">
            <v>28390465.969999954</v>
          </cell>
          <cell r="J13">
            <v>37635939.02000002</v>
          </cell>
          <cell r="K13">
            <v>44010065.44000001</v>
          </cell>
          <cell r="L13">
            <v>58236221.930000015</v>
          </cell>
          <cell r="M13">
            <v>95795968.56999987</v>
          </cell>
          <cell r="N13">
            <v>579338478.4099998</v>
          </cell>
          <cell r="R13">
            <v>-0.02789064721640047</v>
          </cell>
        </row>
        <row r="15">
          <cell r="A15" t="str">
            <v>En cumul Total 2002 titre III </v>
          </cell>
          <cell r="B15">
            <v>11470394.319999995</v>
          </cell>
          <cell r="C15">
            <v>50904893.96999998</v>
          </cell>
          <cell r="D15">
            <v>107663994.93000005</v>
          </cell>
          <cell r="E15">
            <v>161329765.59000006</v>
          </cell>
          <cell r="F15">
            <v>212372790.05000007</v>
          </cell>
          <cell r="G15">
            <v>260410662.82</v>
          </cell>
          <cell r="H15">
            <v>311187345.15999997</v>
          </cell>
          <cell r="I15">
            <v>337316088.11999995</v>
          </cell>
          <cell r="J15">
            <v>374522925.31999993</v>
          </cell>
          <cell r="K15">
            <v>417284356.91999996</v>
          </cell>
          <cell r="L15">
            <v>473762141.21999997</v>
          </cell>
          <cell r="M15">
            <v>564119281.9199998</v>
          </cell>
          <cell r="N15" t="str">
            <v>(titre III)</v>
          </cell>
        </row>
        <row r="17">
          <cell r="A17" t="str">
            <v>Evolution entre chaque mois</v>
          </cell>
          <cell r="C17">
            <v>3.4379375764999858</v>
          </cell>
          <cell r="D17">
            <v>1.115002832408416</v>
          </cell>
          <cell r="E17">
            <v>0.49845605947366073</v>
          </cell>
          <cell r="F17">
            <v>0.3163893796865709</v>
          </cell>
          <cell r="G17">
            <v>0.22619598658891332</v>
          </cell>
          <cell r="H17">
            <v>0.19498695556524745</v>
          </cell>
          <cell r="I17">
            <v>0.08396467069239474</v>
          </cell>
          <cell r="J17">
            <v>0.11030258712938615</v>
          </cell>
          <cell r="K17">
            <v>0.11417573854381223</v>
          </cell>
          <cell r="L17">
            <v>0.13534603769205683</v>
          </cell>
          <cell r="M17">
            <v>0.19072258595277014</v>
          </cell>
        </row>
        <row r="18">
          <cell r="C18">
            <v>3.4379375764999858</v>
          </cell>
        </row>
        <row r="19">
          <cell r="D19">
            <v>1.115002832408416</v>
          </cell>
        </row>
        <row r="20">
          <cell r="E20">
            <v>0.49845605947366073</v>
          </cell>
        </row>
        <row r="21">
          <cell r="F21">
            <v>0.3163893796865709</v>
          </cell>
        </row>
        <row r="22">
          <cell r="G22">
            <v>0.22619598658891332</v>
          </cell>
        </row>
        <row r="23">
          <cell r="H23">
            <v>0.19498695556524745</v>
          </cell>
        </row>
        <row r="24">
          <cell r="I24">
            <v>0.08396467069239474</v>
          </cell>
        </row>
        <row r="25">
          <cell r="J25">
            <v>0.11030258712938615</v>
          </cell>
        </row>
        <row r="26">
          <cell r="K26">
            <v>0.11417573854381223</v>
          </cell>
        </row>
        <row r="27">
          <cell r="L27">
            <v>0.13534603769205683</v>
          </cell>
        </row>
        <row r="28">
          <cell r="M28">
            <v>0.19072258595277014</v>
          </cell>
        </row>
        <row r="31">
          <cell r="H31" t="str">
            <v>Fin septembre 2002</v>
          </cell>
          <cell r="I31" t="str">
            <v>(sur titre III)</v>
          </cell>
          <cell r="J31">
            <v>374522925.31999993</v>
          </cell>
          <cell r="L31">
            <v>189596356.5999999</v>
          </cell>
          <cell r="N31">
            <v>564119281.9199998</v>
          </cell>
        </row>
        <row r="34">
          <cell r="B34" t="str">
            <v>janvier</v>
          </cell>
          <cell r="C34" t="str">
            <v>février</v>
          </cell>
          <cell r="D34" t="str">
            <v>mars</v>
          </cell>
          <cell r="E34" t="str">
            <v>avril</v>
          </cell>
          <cell r="F34" t="str">
            <v>mai</v>
          </cell>
          <cell r="G34" t="str">
            <v>juin</v>
          </cell>
          <cell r="H34" t="str">
            <v>juillet</v>
          </cell>
          <cell r="I34" t="str">
            <v>août</v>
          </cell>
          <cell r="J34" t="str">
            <v>septembre</v>
          </cell>
          <cell r="K34" t="str">
            <v>octobre</v>
          </cell>
          <cell r="L34" t="str">
            <v>novembre</v>
          </cell>
          <cell r="M34" t="str">
            <v>décembre</v>
          </cell>
          <cell r="N34" t="str">
            <v>total</v>
          </cell>
        </row>
        <row r="35">
          <cell r="A35" t="str">
            <v>Année 2003</v>
          </cell>
        </row>
        <row r="36">
          <cell r="A36" t="str">
            <v>Chapitre 3498-41</v>
          </cell>
          <cell r="B36">
            <v>10717900.019999996</v>
          </cell>
          <cell r="C36">
            <v>30557709.239999924</v>
          </cell>
          <cell r="D36">
            <v>33697196.459999986</v>
          </cell>
          <cell r="E36">
            <v>35678258.03999997</v>
          </cell>
          <cell r="F36">
            <v>23381585.579999994</v>
          </cell>
          <cell r="G36">
            <v>29779225.319999997</v>
          </cell>
          <cell r="H36">
            <v>28782907.45999996</v>
          </cell>
          <cell r="I36">
            <v>22907115.15000004</v>
          </cell>
          <cell r="J36">
            <v>31987637.800000053</v>
          </cell>
          <cell r="K36">
            <v>39222121.68000007</v>
          </cell>
          <cell r="L36">
            <v>42225535.88999999</v>
          </cell>
          <cell r="M36">
            <v>76672338.31</v>
          </cell>
          <cell r="N36">
            <v>405609530.95</v>
          </cell>
          <cell r="O36">
            <v>418992666.94</v>
          </cell>
          <cell r="P36" t="str">
            <v>(budgets déconcentrés)</v>
          </cell>
        </row>
        <row r="37">
          <cell r="A37" t="str">
            <v>Chapitre 3730-20</v>
          </cell>
          <cell r="B37">
            <v>327374.37</v>
          </cell>
          <cell r="C37">
            <v>1082338.48</v>
          </cell>
          <cell r="D37">
            <v>1231640.74</v>
          </cell>
          <cell r="E37">
            <v>953262.95</v>
          </cell>
          <cell r="F37">
            <v>851751.75</v>
          </cell>
          <cell r="G37">
            <v>845326.6</v>
          </cell>
          <cell r="H37">
            <v>916839.84</v>
          </cell>
          <cell r="I37">
            <v>568294.28</v>
          </cell>
          <cell r="J37">
            <v>1238819.05</v>
          </cell>
          <cell r="K37">
            <v>974137.63</v>
          </cell>
          <cell r="L37">
            <v>1624616.87</v>
          </cell>
          <cell r="M37">
            <v>2768733.43</v>
          </cell>
          <cell r="N37">
            <v>13383135.989999998</v>
          </cell>
        </row>
        <row r="38">
          <cell r="A38" t="str">
            <v>Chapitre 3498-42</v>
          </cell>
          <cell r="B38">
            <v>391222.51</v>
          </cell>
          <cell r="C38">
            <v>3465368.5699999947</v>
          </cell>
          <cell r="D38">
            <v>6031098.489999996</v>
          </cell>
          <cell r="E38">
            <v>8021482.820000002</v>
          </cell>
          <cell r="F38">
            <v>8538357.33</v>
          </cell>
          <cell r="G38">
            <v>11107375.799999993</v>
          </cell>
          <cell r="H38">
            <v>12806695.079999996</v>
          </cell>
          <cell r="I38">
            <v>15804451.479999991</v>
          </cell>
          <cell r="J38">
            <v>9860750.85</v>
          </cell>
          <cell r="K38">
            <v>13698061.750000024</v>
          </cell>
          <cell r="L38">
            <v>15428905.08999999</v>
          </cell>
          <cell r="M38">
            <v>24239193.33</v>
          </cell>
          <cell r="N38">
            <v>129392963.09999998</v>
          </cell>
        </row>
        <row r="40">
          <cell r="A40" t="str">
            <v>sous total titre III</v>
          </cell>
          <cell r="B40">
            <v>11436496.899999995</v>
          </cell>
          <cell r="C40">
            <v>35105416.28999992</v>
          </cell>
          <cell r="D40">
            <v>40959935.68999998</v>
          </cell>
          <cell r="E40">
            <v>44653003.80999997</v>
          </cell>
          <cell r="F40">
            <v>32771694.659999996</v>
          </cell>
          <cell r="G40">
            <v>41731927.71999999</v>
          </cell>
          <cell r="H40">
            <v>42506442.37999996</v>
          </cell>
          <cell r="I40">
            <v>39279860.91000003</v>
          </cell>
          <cell r="J40">
            <v>43087207.700000055</v>
          </cell>
          <cell r="K40">
            <v>53894321.06000009</v>
          </cell>
          <cell r="L40">
            <v>59279057.84999998</v>
          </cell>
          <cell r="M40">
            <v>103680265.07000001</v>
          </cell>
          <cell r="N40">
            <v>548385630.04</v>
          </cell>
        </row>
        <row r="41">
          <cell r="B41">
            <v>0.02085484424375927</v>
          </cell>
          <cell r="C41">
            <v>0.06401593033617471</v>
          </cell>
          <cell r="D41">
            <v>0.07469184720798083</v>
          </cell>
          <cell r="E41">
            <v>0.0814262835565967</v>
          </cell>
          <cell r="F41">
            <v>0.05976030892277317</v>
          </cell>
          <cell r="G41">
            <v>0.07609960114555885</v>
          </cell>
          <cell r="H41">
            <v>0.07751195518544036</v>
          </cell>
          <cell r="I41">
            <v>0.07162817323848349</v>
          </cell>
          <cell r="J41">
            <v>0.0785710006603514</v>
          </cell>
          <cell r="K41">
            <v>0.09827814243795734</v>
          </cell>
          <cell r="L41">
            <v>0.10809739461202893</v>
          </cell>
          <cell r="M41">
            <v>0.18906451845289496</v>
          </cell>
        </row>
        <row r="44">
          <cell r="A44" t="str">
            <v>Chapitre 5790-40</v>
          </cell>
          <cell r="B44">
            <v>0</v>
          </cell>
          <cell r="C44">
            <v>0</v>
          </cell>
          <cell r="D44">
            <v>596980.83</v>
          </cell>
          <cell r="E44">
            <v>829494.79</v>
          </cell>
          <cell r="F44">
            <v>1021418.25</v>
          </cell>
          <cell r="G44">
            <v>986014.35</v>
          </cell>
          <cell r="H44">
            <v>903588.64</v>
          </cell>
          <cell r="I44">
            <v>1301328.42</v>
          </cell>
          <cell r="J44">
            <v>708912.94</v>
          </cell>
          <cell r="K44">
            <v>1002781.42</v>
          </cell>
          <cell r="L44">
            <v>1000547.75</v>
          </cell>
          <cell r="M44">
            <v>4058537.57</v>
          </cell>
          <cell r="N44">
            <v>12409604.96</v>
          </cell>
        </row>
        <row r="45">
          <cell r="A45" t="str">
            <v>Total 2003 titres III et V</v>
          </cell>
          <cell r="B45">
            <v>11436496.899999995</v>
          </cell>
          <cell r="C45">
            <v>35105416.28999992</v>
          </cell>
          <cell r="D45">
            <v>41556916.51999998</v>
          </cell>
          <cell r="E45">
            <v>45482498.59999997</v>
          </cell>
          <cell r="F45">
            <v>33793112.91</v>
          </cell>
          <cell r="G45">
            <v>42717942.06999999</v>
          </cell>
          <cell r="H45">
            <v>43410031.01999996</v>
          </cell>
          <cell r="I45">
            <v>40581189.330000035</v>
          </cell>
          <cell r="J45">
            <v>43796120.64000005</v>
          </cell>
          <cell r="K45">
            <v>54897102.48000009</v>
          </cell>
          <cell r="L45">
            <v>60279605.59999998</v>
          </cell>
          <cell r="M45">
            <v>107738802.64</v>
          </cell>
          <cell r="N45">
            <v>560795235</v>
          </cell>
        </row>
        <row r="47">
          <cell r="A47" t="str">
            <v>En cumul Total 2003 titre III</v>
          </cell>
          <cell r="B47">
            <v>11436496.899999995</v>
          </cell>
          <cell r="C47">
            <v>46541913.18999991</v>
          </cell>
          <cell r="D47">
            <v>87501848.87999989</v>
          </cell>
          <cell r="E47">
            <v>132154852.68999986</v>
          </cell>
          <cell r="F47">
            <v>164926547.34999985</v>
          </cell>
          <cell r="G47">
            <v>206658475.06999984</v>
          </cell>
          <cell r="H47">
            <v>249164917.4499998</v>
          </cell>
          <cell r="I47">
            <v>288444778.35999984</v>
          </cell>
          <cell r="J47">
            <v>331531986.0599999</v>
          </cell>
          <cell r="K47">
            <v>385426307.12</v>
          </cell>
          <cell r="L47">
            <v>444705364.96999997</v>
          </cell>
          <cell r="M47">
            <v>548385630.04</v>
          </cell>
          <cell r="N47" t="str">
            <v>(titre III)</v>
          </cell>
          <cell r="R47">
            <v>0.05737847645224566</v>
          </cell>
        </row>
        <row r="48">
          <cell r="A48" t="str">
            <v>Evolution entre chaque mois</v>
          </cell>
          <cell r="C48">
            <v>3.0695952263144437</v>
          </cell>
          <cell r="D48">
            <v>0.8800655770807617</v>
          </cell>
          <cell r="E48">
            <v>0.5103092606790188</v>
          </cell>
          <cell r="F48">
            <v>0.2479795027797705</v>
          </cell>
          <cell r="G48">
            <v>0.25303341633314097</v>
          </cell>
          <cell r="H48">
            <v>0.20568448676301362</v>
          </cell>
          <cell r="I48">
            <v>0.15764603344643155</v>
          </cell>
          <cell r="J48">
            <v>0.149377665787467</v>
          </cell>
          <cell r="K48">
            <v>0.16256145206528114</v>
          </cell>
          <cell r="L48">
            <v>0.15380127602847776</v>
          </cell>
          <cell r="M48">
            <v>0.23314372444549733</v>
          </cell>
        </row>
        <row r="49">
          <cell r="C49">
            <v>3.0695952263144437</v>
          </cell>
        </row>
        <row r="50">
          <cell r="D50">
            <v>0.8800655770807617</v>
          </cell>
        </row>
        <row r="51">
          <cell r="E51">
            <v>0.5103092606790188</v>
          </cell>
        </row>
        <row r="52">
          <cell r="F52">
            <v>0.2479795027797705</v>
          </cell>
        </row>
        <row r="53">
          <cell r="G53">
            <v>0.25303341633314097</v>
          </cell>
        </row>
        <row r="54">
          <cell r="H54">
            <v>0.20568448676301362</v>
          </cell>
        </row>
        <row r="55">
          <cell r="I55">
            <v>0.15764603344643155</v>
          </cell>
        </row>
        <row r="56">
          <cell r="J56">
            <v>0.149377665787467</v>
          </cell>
        </row>
        <row r="57">
          <cell r="K57">
            <v>0.16256145206528114</v>
          </cell>
        </row>
        <row r="58">
          <cell r="L58">
            <v>0.15380127602847776</v>
          </cell>
        </row>
        <row r="59">
          <cell r="M59">
            <v>0.23314372444549733</v>
          </cell>
        </row>
        <row r="62">
          <cell r="H62" t="str">
            <v>Fin septembre 2003</v>
          </cell>
          <cell r="I62" t="str">
            <v>(sur titre III)</v>
          </cell>
          <cell r="J62">
            <v>331531986.0599999</v>
          </cell>
          <cell r="L62">
            <v>216853643.98000008</v>
          </cell>
          <cell r="N62">
            <v>548385630.04</v>
          </cell>
        </row>
        <row r="64">
          <cell r="K64" t="str">
            <v>Différence constatée entre 2002 et 2003 ( titre III ) =</v>
          </cell>
          <cell r="N64">
            <v>15733651.879999876</v>
          </cell>
        </row>
        <row r="66">
          <cell r="B66" t="str">
            <v>janvier</v>
          </cell>
          <cell r="C66" t="str">
            <v>février</v>
          </cell>
          <cell r="D66" t="str">
            <v>mars</v>
          </cell>
          <cell r="E66" t="str">
            <v>avril</v>
          </cell>
          <cell r="F66" t="str">
            <v>mai</v>
          </cell>
          <cell r="G66" t="str">
            <v>juin</v>
          </cell>
          <cell r="H66" t="str">
            <v>juillet</v>
          </cell>
          <cell r="I66" t="str">
            <v>août </v>
          </cell>
          <cell r="J66" t="str">
            <v>septembre
</v>
          </cell>
          <cell r="K66" t="str">
            <v>octobre</v>
          </cell>
          <cell r="L66" t="str">
            <v>novembre</v>
          </cell>
          <cell r="M66" t="str">
            <v>décembre</v>
          </cell>
          <cell r="N66" t="str">
            <v>total</v>
          </cell>
        </row>
        <row r="67">
          <cell r="A67" t="str">
            <v>Année 2004</v>
          </cell>
        </row>
        <row r="68">
          <cell r="A68" t="str">
            <v>Chapitre 3750-41</v>
          </cell>
          <cell r="B68">
            <v>11506578.850000003</v>
          </cell>
          <cell r="C68">
            <v>28094271.53</v>
          </cell>
          <cell r="D68">
            <v>31999509.28</v>
          </cell>
          <cell r="E68">
            <v>32541627.33000003</v>
          </cell>
          <cell r="F68">
            <v>24517568.54</v>
          </cell>
          <cell r="G68">
            <v>28632781.9</v>
          </cell>
          <cell r="H68">
            <v>27747666.27</v>
          </cell>
          <cell r="I68">
            <v>24902291.5</v>
          </cell>
          <cell r="J68">
            <v>27263915.86</v>
          </cell>
          <cell r="K68">
            <v>36760097.480000004</v>
          </cell>
          <cell r="L68">
            <v>35390881.48000002</v>
          </cell>
          <cell r="M68">
            <v>62703289.59999984</v>
          </cell>
          <cell r="N68">
            <v>372060479.61999995</v>
          </cell>
          <cell r="O68">
            <v>441615354.65</v>
          </cell>
          <cell r="P68" t="str">
            <v>(budgets déconcentrés)</v>
          </cell>
        </row>
        <row r="69">
          <cell r="A69" t="str">
            <v>Chapitre 3730-20</v>
          </cell>
          <cell r="B69">
            <v>2152421.65</v>
          </cell>
          <cell r="C69">
            <v>4294861.95</v>
          </cell>
          <cell r="D69">
            <v>5615359.629999999</v>
          </cell>
          <cell r="E69">
            <v>5747446.41</v>
          </cell>
          <cell r="F69">
            <v>3349488.99</v>
          </cell>
          <cell r="G69">
            <v>5851422.89</v>
          </cell>
          <cell r="H69">
            <v>4817325.11</v>
          </cell>
          <cell r="I69">
            <v>3768537.05</v>
          </cell>
          <cell r="J69">
            <v>6513606.41</v>
          </cell>
          <cell r="K69">
            <v>7966148.069999998</v>
          </cell>
          <cell r="L69">
            <v>6467160.69</v>
          </cell>
          <cell r="M69">
            <v>13011096.180000002</v>
          </cell>
          <cell r="N69">
            <v>69554875.03</v>
          </cell>
        </row>
        <row r="70">
          <cell r="A70" t="str">
            <v>Chapitre 3750-42</v>
          </cell>
          <cell r="B70">
            <v>484373.6</v>
          </cell>
          <cell r="C70">
            <v>8742416.150000002</v>
          </cell>
          <cell r="D70">
            <v>9263109.400000002</v>
          </cell>
          <cell r="E70">
            <v>8234047.829999987</v>
          </cell>
          <cell r="F70">
            <v>9110781.95</v>
          </cell>
          <cell r="G70">
            <v>10487400.37</v>
          </cell>
          <cell r="H70">
            <v>15922793.82</v>
          </cell>
          <cell r="I70">
            <v>13116934.07</v>
          </cell>
          <cell r="J70">
            <v>8392655.83</v>
          </cell>
          <cell r="K70">
            <v>9947748.21999998</v>
          </cell>
          <cell r="L70">
            <v>11629236.430000003</v>
          </cell>
          <cell r="M70">
            <v>32904309.68000002</v>
          </cell>
          <cell r="N70">
            <v>138235807.35</v>
          </cell>
        </row>
        <row r="72">
          <cell r="A72" t="str">
            <v>sous total titre III</v>
          </cell>
          <cell r="B72">
            <v>14143374.100000003</v>
          </cell>
          <cell r="C72">
            <v>41131549.63</v>
          </cell>
          <cell r="D72">
            <v>46877978.31</v>
          </cell>
          <cell r="E72">
            <v>46523121.57000002</v>
          </cell>
          <cell r="F72">
            <v>36977839.480000004</v>
          </cell>
          <cell r="G72">
            <v>44971605.16</v>
          </cell>
          <cell r="H72">
            <v>48487785.2</v>
          </cell>
          <cell r="I72">
            <v>41787762.620000005</v>
          </cell>
          <cell r="J72">
            <v>42170178.099999994</v>
          </cell>
          <cell r="K72">
            <v>54673993.76999998</v>
          </cell>
          <cell r="L72">
            <v>53487278.600000024</v>
          </cell>
          <cell r="M72">
            <v>108618695.45999986</v>
          </cell>
          <cell r="N72">
            <v>579851162</v>
          </cell>
        </row>
        <row r="73">
          <cell r="B73">
            <v>0.025790927634205818</v>
          </cell>
          <cell r="C73">
            <v>0.07500479111204977</v>
          </cell>
          <cell r="D73">
            <v>0.08548360084960771</v>
          </cell>
          <cell r="E73">
            <v>0.0848365074165174</v>
          </cell>
          <cell r="F73">
            <v>0.06743035822675147</v>
          </cell>
          <cell r="G73">
            <v>0.08200726404285924</v>
          </cell>
          <cell r="H73">
            <v>0.08841913891227099</v>
          </cell>
          <cell r="I73">
            <v>0.07620141800023453</v>
          </cell>
          <cell r="J73">
            <v>0.07689876574067786</v>
          </cell>
          <cell r="K73">
            <v>0.09969990235887835</v>
          </cell>
          <cell r="L73">
            <v>0.09753588655504812</v>
          </cell>
          <cell r="M73">
            <v>0.19806991560314421</v>
          </cell>
        </row>
        <row r="76">
          <cell r="A76" t="str">
            <v>Chapitre 5790-40</v>
          </cell>
          <cell r="B76">
            <v>0</v>
          </cell>
          <cell r="C76">
            <v>353623.15</v>
          </cell>
          <cell r="D76">
            <v>654975.82</v>
          </cell>
          <cell r="E76">
            <v>909257.98</v>
          </cell>
          <cell r="F76">
            <v>709575.89</v>
          </cell>
          <cell r="G76">
            <v>875494.19</v>
          </cell>
          <cell r="H76">
            <v>824666.83</v>
          </cell>
          <cell r="I76">
            <v>2236000.43</v>
          </cell>
          <cell r="J76">
            <v>1291834.55</v>
          </cell>
          <cell r="K76">
            <v>4295177.81</v>
          </cell>
          <cell r="L76">
            <v>2452574.25</v>
          </cell>
          <cell r="M76">
            <v>10086564.270000003</v>
          </cell>
          <cell r="N76">
            <v>24689745.17</v>
          </cell>
        </row>
        <row r="77">
          <cell r="A77" t="str">
            <v>Total 2004 titres III et V</v>
          </cell>
          <cell r="B77">
            <v>14143374.100000003</v>
          </cell>
          <cell r="C77">
            <v>41485172.78</v>
          </cell>
          <cell r="D77">
            <v>47532954.13</v>
          </cell>
          <cell r="E77">
            <v>47432379.55000002</v>
          </cell>
          <cell r="F77">
            <v>37687415.370000005</v>
          </cell>
          <cell r="G77">
            <v>45847099.349999994</v>
          </cell>
          <cell r="H77">
            <v>49312452.03</v>
          </cell>
          <cell r="I77">
            <v>44023763.050000004</v>
          </cell>
          <cell r="J77">
            <v>43462012.64999999</v>
          </cell>
          <cell r="K77">
            <v>58969171.57999998</v>
          </cell>
          <cell r="L77">
            <v>55939852.850000024</v>
          </cell>
          <cell r="M77">
            <v>118705259.72999987</v>
          </cell>
          <cell r="N77">
            <v>604540907.17</v>
          </cell>
        </row>
        <row r="80">
          <cell r="A80" t="str">
            <v>Cumul des mandatements : 
Total 2004 titre III</v>
          </cell>
          <cell r="B80">
            <v>14143374.100000003</v>
          </cell>
          <cell r="C80">
            <v>55274923.730000004</v>
          </cell>
          <cell r="D80">
            <v>102152902.04</v>
          </cell>
          <cell r="E80">
            <v>148676023.61</v>
          </cell>
          <cell r="F80">
            <v>185653863.09000003</v>
          </cell>
          <cell r="G80">
            <v>230625468.25000003</v>
          </cell>
          <cell r="H80">
            <v>279113253.45000005</v>
          </cell>
          <cell r="I80">
            <v>320901016.07000005</v>
          </cell>
          <cell r="J80">
            <v>363071194.1700001</v>
          </cell>
          <cell r="K80">
            <v>417745187.94000006</v>
          </cell>
          <cell r="L80">
            <v>471232466.5400001</v>
          </cell>
          <cell r="M80">
            <v>579851162</v>
          </cell>
          <cell r="N80" t="str">
            <v>(titre III)</v>
          </cell>
        </row>
        <row r="81">
          <cell r="A81" t="str">
            <v>Evolution entre chaque mois</v>
          </cell>
          <cell r="C81">
            <v>2.908185086470985</v>
          </cell>
          <cell r="D81">
            <v>0.848087616348123</v>
          </cell>
          <cell r="E81">
            <v>0.45542633288854534</v>
          </cell>
          <cell r="F81">
            <v>0.24871420812947323</v>
          </cell>
          <cell r="G81">
            <v>0.24223360834780455</v>
          </cell>
          <cell r="H81">
            <v>0.2102447122077551</v>
          </cell>
          <cell r="I81">
            <v>0.1497161532226767</v>
          </cell>
          <cell r="J81">
            <v>0.13141179363171973</v>
          </cell>
          <cell r="K81">
            <v>0.15058752841846243</v>
          </cell>
          <cell r="L81">
            <v>0.12803804841836336</v>
          </cell>
          <cell r="M81">
            <v>0.2304991764627914</v>
          </cell>
        </row>
        <row r="83">
          <cell r="C83">
            <v>2.908185086470985</v>
          </cell>
        </row>
        <row r="84">
          <cell r="D84">
            <v>0.848087616348123</v>
          </cell>
        </row>
        <row r="85">
          <cell r="E85">
            <v>0.45542633288854534</v>
          </cell>
        </row>
        <row r="86">
          <cell r="F86">
            <v>0.24871420812947323</v>
          </cell>
        </row>
        <row r="87">
          <cell r="G87">
            <v>0.24223360834780455</v>
          </cell>
        </row>
        <row r="88">
          <cell r="H88">
            <v>0.2102447122077551</v>
          </cell>
        </row>
        <row r="89">
          <cell r="I89">
            <v>0.1497161532226767</v>
          </cell>
        </row>
        <row r="90">
          <cell r="J90">
            <v>0.13141179363171973</v>
          </cell>
        </row>
        <row r="91">
          <cell r="K91">
            <v>0.15058752841846243</v>
          </cell>
        </row>
        <row r="92">
          <cell r="L92">
            <v>0.12803804841836336</v>
          </cell>
        </row>
        <row r="93">
          <cell r="M93">
            <v>0.2304991764627914</v>
          </cell>
        </row>
        <row r="96">
          <cell r="J96">
            <v>363071194.1700001</v>
          </cell>
          <cell r="L96">
            <v>216779967.82999992</v>
          </cell>
          <cell r="N96">
            <v>579851162</v>
          </cell>
        </row>
        <row r="99">
          <cell r="B99" t="str">
            <v>janvier</v>
          </cell>
          <cell r="C99" t="str">
            <v>février</v>
          </cell>
          <cell r="D99" t="str">
            <v>mars</v>
          </cell>
          <cell r="E99" t="str">
            <v>avril</v>
          </cell>
          <cell r="F99" t="str">
            <v>mai</v>
          </cell>
          <cell r="G99" t="str">
            <v>juin</v>
          </cell>
          <cell r="H99" t="str">
            <v>juillet</v>
          </cell>
          <cell r="I99" t="str">
            <v>août </v>
          </cell>
          <cell r="J99" t="str">
            <v>septembre</v>
          </cell>
          <cell r="K99" t="str">
            <v>octobre </v>
          </cell>
          <cell r="L99" t="str">
            <v>novembre</v>
          </cell>
          <cell r="M99" t="str">
            <v>décembre</v>
          </cell>
          <cell r="N99" t="str">
            <v>total</v>
          </cell>
        </row>
        <row r="100">
          <cell r="A100" t="str">
            <v>Année 2005</v>
          </cell>
        </row>
        <row r="101">
          <cell r="A101" t="str">
            <v>Chapitre 3750-41</v>
          </cell>
          <cell r="B101">
            <v>7868589.179999995</v>
          </cell>
          <cell r="C101">
            <v>13267996.030000018</v>
          </cell>
          <cell r="D101">
            <v>14700555.689999972</v>
          </cell>
          <cell r="E101">
            <v>16668085.940000027</v>
          </cell>
          <cell r="F101">
            <v>12121939.409999983</v>
          </cell>
          <cell r="G101">
            <v>16310713.490000023</v>
          </cell>
          <cell r="H101">
            <v>13227358.22</v>
          </cell>
          <cell r="I101">
            <v>12810054.420000013</v>
          </cell>
          <cell r="J101">
            <v>14962902.80000002</v>
          </cell>
          <cell r="N101">
            <v>121938195.18000004</v>
          </cell>
        </row>
        <row r="102">
          <cell r="A102" t="str">
            <v>Chapitre 3904-02</v>
          </cell>
          <cell r="B102">
            <v>7263455.700000001</v>
          </cell>
          <cell r="C102">
            <v>18722441.500000037</v>
          </cell>
          <cell r="D102">
            <v>20218352.929999992</v>
          </cell>
          <cell r="E102">
            <v>21892367.300000004</v>
          </cell>
          <cell r="F102">
            <v>16038719.03000001</v>
          </cell>
          <cell r="G102">
            <v>20258215.199999988</v>
          </cell>
          <cell r="H102">
            <v>17511190.069999985</v>
          </cell>
          <cell r="I102">
            <v>15474213.219999995</v>
          </cell>
          <cell r="J102">
            <v>19844983.840000015</v>
          </cell>
          <cell r="N102">
            <v>157223938.79000002</v>
          </cell>
        </row>
        <row r="104">
          <cell r="A104" t="str">
            <v>total par mois</v>
          </cell>
          <cell r="B104">
            <v>15132044.879999995</v>
          </cell>
          <cell r="C104">
            <v>31990437.530000053</v>
          </cell>
          <cell r="D104">
            <v>34918908.61999996</v>
          </cell>
          <cell r="E104">
            <v>38560453.24000003</v>
          </cell>
          <cell r="F104">
            <v>28160658.439999994</v>
          </cell>
          <cell r="G104">
            <v>36568928.69000001</v>
          </cell>
          <cell r="H104">
            <v>30738548.289999984</v>
          </cell>
          <cell r="I104">
            <v>28284267.640000008</v>
          </cell>
          <cell r="J104">
            <v>34807886.64000003</v>
          </cell>
          <cell r="K104">
            <v>0</v>
          </cell>
          <cell r="L104">
            <v>0</v>
          </cell>
          <cell r="M104">
            <v>0</v>
          </cell>
          <cell r="N104">
            <v>279162133.9700001</v>
          </cell>
        </row>
        <row r="105">
          <cell r="A105" t="str">
            <v>en cumul</v>
          </cell>
          <cell r="C105">
            <v>47122482.41000005</v>
          </cell>
          <cell r="D105">
            <v>82041391.03</v>
          </cell>
          <cell r="E105">
            <v>120601844.27000004</v>
          </cell>
          <cell r="F105">
            <v>148762502.71000004</v>
          </cell>
          <cell r="G105">
            <v>185331431.40000004</v>
          </cell>
          <cell r="H105">
            <v>216069979.69000003</v>
          </cell>
          <cell r="I105">
            <v>244354247.33000004</v>
          </cell>
          <cell r="J105">
            <v>279162133.9700001</v>
          </cell>
          <cell r="K105">
            <v>279162133.9700001</v>
          </cell>
          <cell r="L105">
            <v>279162133.9700001</v>
          </cell>
          <cell r="M105">
            <v>279162133.9700001</v>
          </cell>
        </row>
        <row r="107">
          <cell r="A107" t="str">
            <v>Chapitre 3750-42</v>
          </cell>
          <cell r="B107">
            <v>468731.8</v>
          </cell>
          <cell r="C107">
            <v>9804313.440000001</v>
          </cell>
          <cell r="D107">
            <v>11841046.049999991</v>
          </cell>
          <cell r="E107">
            <v>17901818.869999982</v>
          </cell>
          <cell r="F107">
            <v>8189000.340000001</v>
          </cell>
          <cell r="G107">
            <v>10579783.199999996</v>
          </cell>
          <cell r="H107">
            <v>24843261.480000004</v>
          </cell>
          <cell r="I107">
            <v>14313648.439999998</v>
          </cell>
          <cell r="J107">
            <v>8983497.220000004</v>
          </cell>
          <cell r="N107">
            <v>106925100.83999997</v>
          </cell>
        </row>
        <row r="109">
          <cell r="A109" t="str">
            <v>Sous total titre III</v>
          </cell>
          <cell r="B109">
            <v>15600776.679999996</v>
          </cell>
          <cell r="C109">
            <v>41794750.97000006</v>
          </cell>
          <cell r="D109">
            <v>46759954.66999995</v>
          </cell>
          <cell r="E109">
            <v>56462272.110000014</v>
          </cell>
          <cell r="F109">
            <v>36349658.779999994</v>
          </cell>
          <cell r="G109">
            <v>47148711.89000001</v>
          </cell>
          <cell r="H109">
            <v>55581809.76999999</v>
          </cell>
          <cell r="I109">
            <v>42597916.080000006</v>
          </cell>
          <cell r="J109">
            <v>43791383.86000004</v>
          </cell>
          <cell r="K109">
            <v>0</v>
          </cell>
          <cell r="L109">
            <v>0</v>
          </cell>
          <cell r="M109">
            <v>0</v>
          </cell>
          <cell r="N109">
            <v>386087234.81</v>
          </cell>
        </row>
        <row r="110">
          <cell r="B110">
            <v>0.028448551211785137</v>
          </cell>
          <cell r="C110">
            <v>0.07621416149608351</v>
          </cell>
          <cell r="D110">
            <v>0.08526838069514918</v>
          </cell>
          <cell r="E110">
            <v>0.10296088923023308</v>
          </cell>
          <cell r="F110">
            <v>0.06628484918058229</v>
          </cell>
          <cell r="G110">
            <v>0.08597729281593487</v>
          </cell>
          <cell r="H110">
            <v>0.1013553359630262</v>
          </cell>
          <cell r="I110">
            <v>0.07767876061393669</v>
          </cell>
          <cell r="J110">
            <v>0.07985509003364263</v>
          </cell>
          <cell r="K110">
            <v>0</v>
          </cell>
          <cell r="L110">
            <v>0</v>
          </cell>
          <cell r="M110">
            <v>0</v>
          </cell>
        </row>
        <row r="112">
          <cell r="A112" t="str">
            <v>Cumul des mandatements : 
Total 2005 :  titres III </v>
          </cell>
          <cell r="B112">
            <v>15600776.679999996</v>
          </cell>
          <cell r="C112">
            <v>57395527.65000005</v>
          </cell>
          <cell r="D112">
            <v>104155482.32</v>
          </cell>
          <cell r="E112">
            <v>160617754.43</v>
          </cell>
          <cell r="F112">
            <v>196967413.21</v>
          </cell>
          <cell r="G112">
            <v>244116125.10000002</v>
          </cell>
          <cell r="H112">
            <v>299697934.87</v>
          </cell>
          <cell r="I112">
            <v>342295850.95</v>
          </cell>
          <cell r="J112">
            <v>386087234.81</v>
          </cell>
          <cell r="O112" t="str">
            <v>soit :</v>
          </cell>
          <cell r="P112">
            <v>23016040.639999926</v>
          </cell>
          <cell r="Q112" t="str">
            <v>de crédits en plus par rapport à 2004</v>
          </cell>
        </row>
        <row r="113">
          <cell r="O113" t="str">
            <v>à savoir :</v>
          </cell>
          <cell r="P113">
            <v>0.06339263761372149</v>
          </cell>
        </row>
        <row r="114">
          <cell r="A114" t="str">
            <v>Chapitre 5790-40</v>
          </cell>
          <cell r="B114">
            <v>0</v>
          </cell>
          <cell r="C114">
            <v>928624.49</v>
          </cell>
          <cell r="D114">
            <v>1181860.52</v>
          </cell>
          <cell r="E114">
            <v>685720.68</v>
          </cell>
          <cell r="F114">
            <v>1006440.48</v>
          </cell>
          <cell r="G114">
            <v>1307274.44</v>
          </cell>
          <cell r="H114">
            <v>1478329.87</v>
          </cell>
          <cell r="I114">
            <v>1300750.21</v>
          </cell>
          <cell r="J114">
            <v>1425088.53</v>
          </cell>
          <cell r="N114">
            <v>9314089.219999999</v>
          </cell>
        </row>
        <row r="116">
          <cell r="A116" t="str">
            <v>Total 2005 titres III et V</v>
          </cell>
          <cell r="B116">
            <v>15600776.679999996</v>
          </cell>
          <cell r="C116">
            <v>42723375.46000006</v>
          </cell>
          <cell r="D116">
            <v>47941815.18999995</v>
          </cell>
          <cell r="E116">
            <v>57147992.790000014</v>
          </cell>
          <cell r="F116">
            <v>37356099.25999999</v>
          </cell>
          <cell r="G116">
            <v>48455986.330000006</v>
          </cell>
          <cell r="H116">
            <v>57060139.639999986</v>
          </cell>
          <cell r="I116">
            <v>43898666.29000001</v>
          </cell>
          <cell r="J116">
            <v>45216472.39000004</v>
          </cell>
          <cell r="K116">
            <v>0</v>
          </cell>
          <cell r="L116">
            <v>0</v>
          </cell>
          <cell r="M116">
            <v>0</v>
          </cell>
          <cell r="N116">
            <v>395401324.03</v>
          </cell>
        </row>
        <row r="118">
          <cell r="A118" t="str">
            <v>Cumul des mandatements : 
Total 2005 titres III et V</v>
          </cell>
          <cell r="B118">
            <v>15600776.679999996</v>
          </cell>
          <cell r="C118">
            <v>58324152.14000006</v>
          </cell>
          <cell r="D118">
            <v>106265967.33000001</v>
          </cell>
          <cell r="E118">
            <v>163413960.12000003</v>
          </cell>
          <cell r="F118">
            <v>200770059.38000003</v>
          </cell>
          <cell r="G118">
            <v>249226045.71000004</v>
          </cell>
          <cell r="H118">
            <v>306286185.35</v>
          </cell>
          <cell r="I118">
            <v>350184851.64000005</v>
          </cell>
          <cell r="J118">
            <v>395401324.0300001</v>
          </cell>
        </row>
        <row r="119">
          <cell r="A119" t="str">
            <v>Evolution entre chaque mois</v>
          </cell>
          <cell r="C119">
            <v>2.7385415698418982</v>
          </cell>
          <cell r="D119">
            <v>0.8219890633801489</v>
          </cell>
          <cell r="E119">
            <v>0.5377826431724066</v>
          </cell>
          <cell r="F119">
            <v>0.22859796820643857</v>
          </cell>
          <cell r="G119">
            <v>0.24135065995217322</v>
          </cell>
          <cell r="H119">
            <v>0.2289493438675157</v>
          </cell>
          <cell r="I119">
            <v>0.14332564898360023</v>
          </cell>
          <cell r="J119">
            <v>0.12912172579207926</v>
          </cell>
        </row>
        <row r="123">
          <cell r="M123" t="str">
            <v>Total des dépenses enregistré en titre III au 03-10-05 =</v>
          </cell>
          <cell r="N123">
            <v>386087234.81</v>
          </cell>
        </row>
        <row r="124">
          <cell r="A124" t="str">
            <v>Dont crédits immobiliers</v>
          </cell>
          <cell r="B124">
            <v>924769.0099999988</v>
          </cell>
          <cell r="E124">
            <v>-2667456.5799999833</v>
          </cell>
        </row>
        <row r="125">
          <cell r="M125" t="str">
            <v>Reste à réaliser par rapport à l'objectif annoncé par la DGCP  (base Cabinet du Ministre de 618 M€ fin juillet 2005 ) =</v>
          </cell>
          <cell r="N125">
            <v>231912765.19</v>
          </cell>
        </row>
        <row r="127">
          <cell r="A127" t="str">
            <v>% d'évolution en 2002 :</v>
          </cell>
          <cell r="J127">
            <v>0.11030258712938615</v>
          </cell>
          <cell r="K127">
            <v>0.11417573854381223</v>
          </cell>
          <cell r="L127">
            <v>0.13534603769205683</v>
          </cell>
          <cell r="M127">
            <v>0.19072258595277014</v>
          </cell>
        </row>
        <row r="128">
          <cell r="A128" t="str">
            <v>% d'évolution en 2003 :</v>
          </cell>
          <cell r="J128">
            <v>0.149377665787467</v>
          </cell>
          <cell r="K128">
            <v>0.16256145206528114</v>
          </cell>
          <cell r="L128">
            <v>0.15380127602847776</v>
          </cell>
          <cell r="M128">
            <v>0.23314372444549733</v>
          </cell>
        </row>
        <row r="129">
          <cell r="A129" t="str">
            <v>% d'évolution en 2004 :</v>
          </cell>
          <cell r="J129">
            <v>0.13141179363171973</v>
          </cell>
          <cell r="K129">
            <v>0.15058752841846243</v>
          </cell>
          <cell r="L129">
            <v>0.12803804841836336</v>
          </cell>
          <cell r="M129">
            <v>0.2304991764627914</v>
          </cell>
        </row>
        <row r="130">
          <cell r="A130" t="str">
            <v>Moyenne entre 2002 - 2003 et 2004 :</v>
          </cell>
          <cell r="J130">
            <v>0.13036401551619095</v>
          </cell>
          <cell r="K130">
            <v>0.14244157300918525</v>
          </cell>
          <cell r="L130">
            <v>0.13906178737963265</v>
          </cell>
          <cell r="M130">
            <v>0.2181218289536863</v>
          </cell>
        </row>
        <row r="133">
          <cell r="B133" t="str">
            <v>Janvier</v>
          </cell>
          <cell r="C133" t="str">
            <v>Février</v>
          </cell>
          <cell r="D133" t="str">
            <v>Mars</v>
          </cell>
          <cell r="E133" t="str">
            <v>Avril</v>
          </cell>
          <cell r="F133" t="str">
            <v>Mai</v>
          </cell>
          <cell r="G133" t="str">
            <v>Juin</v>
          </cell>
          <cell r="H133" t="str">
            <v>Juillet</v>
          </cell>
          <cell r="I133" t="str">
            <v>Août</v>
          </cell>
          <cell r="J133" t="str">
            <v>Septembre</v>
          </cell>
          <cell r="K133" t="str">
            <v>Octobre</v>
          </cell>
          <cell r="L133" t="str">
            <v>Novembre</v>
          </cell>
          <cell r="M133" t="str">
            <v>Décembre</v>
          </cell>
        </row>
        <row r="134">
          <cell r="A134" t="str">
            <v>Comparaison mensuelle entre 2004 et 2005 :</v>
          </cell>
          <cell r="B134">
            <v>0.10304490072139097</v>
          </cell>
          <cell r="C134">
            <v>0.016123908434423254</v>
          </cell>
          <cell r="D134">
            <v>-0.0025176776869423136</v>
          </cell>
          <cell r="E134">
            <v>0.21363894348846005</v>
          </cell>
          <cell r="F134">
            <v>-0.016988031448937707</v>
          </cell>
          <cell r="G134">
            <v>0.04841069653294118</v>
          </cell>
          <cell r="H134">
            <v>0.14630539507504634</v>
          </cell>
          <cell r="I134">
            <v>0.01938733756499933</v>
          </cell>
          <cell r="J134">
            <v>0.038444365972455846</v>
          </cell>
          <cell r="O134" t="str">
            <v>en Moyenne</v>
          </cell>
        </row>
        <row r="135">
          <cell r="A135" t="str">
            <v>soit en € :</v>
          </cell>
          <cell r="B135">
            <v>1457402.5799999926</v>
          </cell>
          <cell r="C135">
            <v>663201.3400000557</v>
          </cell>
          <cell r="D135">
            <v>-118023.64000005275</v>
          </cell>
          <cell r="E135">
            <v>9939150.539999992</v>
          </cell>
          <cell r="F135">
            <v>-628180.7000000104</v>
          </cell>
          <cell r="G135">
            <v>2177106.7300000116</v>
          </cell>
          <cell r="H135">
            <v>7094024.569999985</v>
          </cell>
          <cell r="I135">
            <v>810153.4600000009</v>
          </cell>
          <cell r="J135">
            <v>1621205.7600000426</v>
          </cell>
          <cell r="O135" t="str">
            <v>(de janvier à sept)</v>
          </cell>
        </row>
        <row r="136">
          <cell r="A136" t="str">
            <v>Comparaison en cumulé sur 2 mois (2004 / 2005) :</v>
          </cell>
          <cell r="B136">
            <v>0.10304490072139097</v>
          </cell>
          <cell r="C136">
            <v>0.038364664786486286</v>
          </cell>
          <cell r="D136">
            <v>0.006194530441882267</v>
          </cell>
          <cell r="E136">
            <v>0.10515001335763653</v>
          </cell>
          <cell r="F136">
            <v>0.1115073374356089</v>
          </cell>
          <cell r="G136">
            <v>0.0189009948365649</v>
          </cell>
          <cell r="H136">
            <v>0.0991995696129426</v>
          </cell>
          <cell r="I136">
            <v>0.08755613475489608</v>
          </cell>
          <cell r="J136">
            <v>0.02895925268234763</v>
          </cell>
        </row>
        <row r="137">
          <cell r="A137" t="str">
            <v>Comparaison en cumulé entre 2004 et 2005 :</v>
          </cell>
          <cell r="B137">
            <v>0.10304490072139097</v>
          </cell>
          <cell r="C137">
            <v>0.038364664786486286</v>
          </cell>
          <cell r="D137">
            <v>0.01960375319749444</v>
          </cell>
          <cell r="E137">
            <v>0.08032048833458838</v>
          </cell>
          <cell r="F137">
            <v>0.060938942673740476</v>
          </cell>
          <cell r="G137">
            <v>0.05849595429493504</v>
          </cell>
          <cell r="H137">
            <v>0.07375028296063149</v>
          </cell>
          <cell r="I137">
            <v>0.06667113473811175</v>
          </cell>
          <cell r="J137">
            <v>0.06339263761372149</v>
          </cell>
          <cell r="O137">
            <v>0.06273141770234447</v>
          </cell>
        </row>
        <row r="138">
          <cell r="A138" t="str">
            <v>soit en € :</v>
          </cell>
          <cell r="B138">
            <v>1457402.5799999926</v>
          </cell>
          <cell r="C138">
            <v>2120603.9200000465</v>
          </cell>
          <cell r="D138">
            <v>2002580.2799999863</v>
          </cell>
          <cell r="E138">
            <v>11941730.819999993</v>
          </cell>
          <cell r="F138">
            <v>11313550.119999975</v>
          </cell>
          <cell r="G138">
            <v>13490656.849999994</v>
          </cell>
          <cell r="H138">
            <v>20584681.419999957</v>
          </cell>
          <cell r="I138">
            <v>21394834.879999936</v>
          </cell>
          <cell r="J138">
            <v>23016040.639999926</v>
          </cell>
        </row>
        <row r="139">
          <cell r="C139">
            <v>0.45505706460328704</v>
          </cell>
          <cell r="D139">
            <v>-0.05565567378563443</v>
          </cell>
          <cell r="E139">
            <v>4.963172083168658</v>
          </cell>
          <cell r="F139">
            <v>-0.05260382347154751</v>
          </cell>
          <cell r="G139">
            <v>0.19243356036858428</v>
          </cell>
          <cell r="H139">
            <v>0.5258472325608049</v>
          </cell>
          <cell r="I139">
            <v>0.03935710460949073</v>
          </cell>
          <cell r="J139">
            <v>0.07577556775236002</v>
          </cell>
        </row>
        <row r="140">
          <cell r="E140" t="str">
            <v>(paiement des reports)</v>
          </cell>
          <cell r="H140" t="str">
            <v>(versement du solde)</v>
          </cell>
        </row>
        <row r="145">
          <cell r="A145" t="str">
            <v>Projection de dépenses</v>
          </cell>
        </row>
        <row r="147">
          <cell r="A147" t="str">
            <v>I -- Hypothèse de consommation faite à partir de la moyenne des consommations enregistrées sur les 3 derniers mois des années 2002, 2003 et 2004 :</v>
          </cell>
        </row>
        <row r="148">
          <cell r="A148" t="str">
            <v>(sur titre III)</v>
          </cell>
        </row>
        <row r="151">
          <cell r="A151" t="str">
            <v>Projection consommation 2005</v>
          </cell>
        </row>
        <row r="152">
          <cell r="A152" t="str">
            <v>Consommation constatée au 03-10-05 :</v>
          </cell>
          <cell r="J152">
            <v>386087234.81</v>
          </cell>
        </row>
        <row r="153">
          <cell r="A153" t="str">
            <v>En reportant la moyenne de la consommation 
2002 / 2003 / 2004 d'octobre à décembre en valeur</v>
          </cell>
          <cell r="L153">
            <v>207743322.80333328</v>
          </cell>
          <cell r="N153">
            <v>593830557.6133332</v>
          </cell>
          <cell r="O153" t="str">
            <v>Projection de consommation 2005</v>
          </cell>
        </row>
        <row r="154">
          <cell r="P154" t="str">
            <v>(sur titre III)</v>
          </cell>
        </row>
        <row r="155">
          <cell r="A155" t="str">
            <v>Dont crédits déconcentrés</v>
          </cell>
          <cell r="B155">
            <v>23261104.990000248</v>
          </cell>
          <cell r="C155">
            <v>-8.720331256526167</v>
          </cell>
          <cell r="P155" t="str">
            <v>par rapport à 2002 : </v>
          </cell>
          <cell r="Q155">
            <v>29711275.693333387</v>
          </cell>
          <cell r="R155">
            <v>0.05266842784066876</v>
          </cell>
        </row>
        <row r="156">
          <cell r="M156" t="str">
            <v>Reste à réaliser par rapport à l'objectif annoncé par la DGCP  (base Cabinet du Ministre de 618 M€ fin juillet 2005 ) =</v>
          </cell>
          <cell r="N156">
            <v>24169442.386666775</v>
          </cell>
          <cell r="P156" t="str">
            <v>par rapport à 2003 : </v>
          </cell>
          <cell r="Q156">
            <v>45444927.57333326</v>
          </cell>
          <cell r="R156">
            <v>0.08287038369334815</v>
          </cell>
        </row>
        <row r="271">
          <cell r="B271" t="str">
            <v>janvier</v>
          </cell>
          <cell r="C271" t="str">
            <v>février</v>
          </cell>
          <cell r="D271" t="str">
            <v>mars</v>
          </cell>
          <cell r="E271" t="str">
            <v>avril</v>
          </cell>
          <cell r="F271" t="str">
            <v>mai</v>
          </cell>
          <cell r="G271" t="str">
            <v>juin</v>
          </cell>
          <cell r="H271" t="str">
            <v>juillet</v>
          </cell>
          <cell r="I271" t="str">
            <v>août</v>
          </cell>
          <cell r="J271" t="str">
            <v>septembre</v>
          </cell>
          <cell r="K271" t="str">
            <v>octobre</v>
          </cell>
          <cell r="L271" t="str">
            <v>novembre</v>
          </cell>
          <cell r="M271" t="str">
            <v>décembre</v>
          </cell>
        </row>
        <row r="272">
          <cell r="A272" t="str">
            <v>Total 2002 titres III et V</v>
          </cell>
          <cell r="B272">
            <v>11470394.319999995</v>
          </cell>
          <cell r="C272">
            <v>51054213.589999974</v>
          </cell>
          <cell r="D272">
            <v>108605414.59000005</v>
          </cell>
          <cell r="E272">
            <v>163253392.97000006</v>
          </cell>
          <cell r="F272">
            <v>214819023.80000007</v>
          </cell>
          <cell r="G272">
            <v>263903714.26</v>
          </cell>
          <cell r="H272">
            <v>315269817.48</v>
          </cell>
          <cell r="I272">
            <v>343660283.45</v>
          </cell>
          <cell r="J272">
            <v>381296222.47</v>
          </cell>
          <cell r="K272">
            <v>425306287.91</v>
          </cell>
          <cell r="L272">
            <v>483542509.84000003</v>
          </cell>
          <cell r="M272">
            <v>579338478.4099998</v>
          </cell>
        </row>
        <row r="273">
          <cell r="A273" t="str">
            <v>Comparaison entre 2003 et 2004 pour les titres III  et V</v>
          </cell>
          <cell r="E273" t="str">
            <v>Moyens ouverts</v>
          </cell>
          <cell r="H273" t="str">
            <v>Comparaison % sur les moyens ouverts</v>
          </cell>
          <cell r="L273" t="str">
            <v>Comparaison entre la consommation de 2003 et de 2004</v>
          </cell>
        </row>
        <row r="274">
          <cell r="E274" t="str">
            <v>Année 2002
fin de gestion 
</v>
          </cell>
          <cell r="F274" t="str">
            <v>Année 2003
fin de gestion {*}</v>
          </cell>
          <cell r="G274" t="str">
            <v>Année 2004
LFI + reports 2003
(et mouvements en gestion
 au 24-08-04)</v>
          </cell>
          <cell r="H274" t="str">
            <v>2003 / 2002</v>
          </cell>
          <cell r="I274" t="str">
            <v>2004 / 2003</v>
          </cell>
          <cell r="L274" t="str">
            <v>(sur les 7,5 premiers mois de l'année)</v>
          </cell>
        </row>
        <row r="275">
          <cell r="M275" t="str">
            <v>Année 2003</v>
          </cell>
          <cell r="N275" t="str">
            <v>Année 2004</v>
          </cell>
          <cell r="P275" t="str">
            <v>Entre 2003 et 2004</v>
          </cell>
          <cell r="R275" t="str">
            <v>Crédits 2004 consommés sur dotation 2004</v>
          </cell>
        </row>
        <row r="276">
          <cell r="C276" t="str">
            <v>Chapitre 3498 article 41 :</v>
          </cell>
          <cell r="E276">
            <v>454076868.15</v>
          </cell>
          <cell r="F276">
            <v>426530922.20000005</v>
          </cell>
          <cell r="G276">
            <v>413520785</v>
          </cell>
          <cell r="H276">
            <v>-0.027565764362753365</v>
          </cell>
          <cell r="J276">
            <v>0.11194800903160458</v>
          </cell>
          <cell r="L276" t="str">
            <v>3750-41</v>
          </cell>
          <cell r="M276">
            <v>215501897.26999986</v>
          </cell>
          <cell r="N276">
            <v>209942967.5900001</v>
          </cell>
          <cell r="P276">
            <v>-0.025795270252470442</v>
          </cell>
          <cell r="R276">
            <v>0.5076962880838023</v>
          </cell>
        </row>
        <row r="277">
          <cell r="C277" t="str">
            <v>Chapitre 3730 article 20 :</v>
          </cell>
          <cell r="F277">
            <v>15028970</v>
          </cell>
          <cell r="G277">
            <v>77470858</v>
          </cell>
          <cell r="L277" t="str">
            <v>3730-20</v>
          </cell>
          <cell r="M277">
            <v>6776829.01</v>
          </cell>
          <cell r="N277">
            <v>35596863.68</v>
          </cell>
          <cell r="P277" t="str">
            <v>NS</v>
          </cell>
          <cell r="R277">
            <v>0.45948714909030697</v>
          </cell>
        </row>
        <row r="278">
          <cell r="C278" t="str">
            <v>Chapitre 3498 article 42 :</v>
          </cell>
          <cell r="E278">
            <v>198170713.92</v>
          </cell>
          <cell r="F278">
            <v>193516385.8</v>
          </cell>
          <cell r="G278">
            <v>227353458</v>
          </cell>
          <cell r="H278">
            <v>-0.023486457852086518</v>
          </cell>
          <cell r="J278">
            <v>0.17485378336370308</v>
          </cell>
          <cell r="L278" t="str">
            <v>3750-42</v>
          </cell>
          <cell r="M278">
            <v>66166052.07999997</v>
          </cell>
          <cell r="N278">
            <v>75361857.19</v>
          </cell>
          <cell r="P278">
            <v>0.13898071323465963</v>
          </cell>
          <cell r="R278">
            <v>0.3314744268811605</v>
          </cell>
        </row>
        <row r="279">
          <cell r="C279" t="str">
            <v>Chapitre 5790 article 40 :</v>
          </cell>
          <cell r="E279">
            <v>19026697.42</v>
          </cell>
          <cell r="F279">
            <v>15328960</v>
          </cell>
          <cell r="G279">
            <v>35632252.04</v>
          </cell>
          <cell r="H279">
            <v>-0.19434467991870769</v>
          </cell>
          <cell r="J279">
            <v>1.3245055137465294</v>
          </cell>
          <cell r="L279" t="str">
            <v>5790-40</v>
          </cell>
          <cell r="M279">
            <v>5638825.28</v>
          </cell>
          <cell r="N279">
            <v>6563594.289999999</v>
          </cell>
          <cell r="P279">
            <v>0.164000295111112</v>
          </cell>
          <cell r="R279">
            <v>0.18420374560192967</v>
          </cell>
        </row>
        <row r="281">
          <cell r="C281" t="str">
            <v>Evolution de la dotation totale  en Titre III et Titre V :</v>
          </cell>
          <cell r="E281">
            <v>671274279.4899999</v>
          </cell>
          <cell r="F281">
            <v>650405238</v>
          </cell>
          <cell r="G281">
            <v>753977353.04</v>
          </cell>
          <cell r="H281">
            <v>-0.03108869522880443</v>
          </cell>
          <cell r="J281">
            <v>0.13736767374033482</v>
          </cell>
          <cell r="L281" t="str">
            <v>TOTAL :</v>
          </cell>
          <cell r="M281">
            <v>294083603.6399998</v>
          </cell>
          <cell r="N281">
            <v>327465282.7500001</v>
          </cell>
          <cell r="P281">
            <v>0.11351084758490732</v>
          </cell>
          <cell r="R281">
            <v>0.43431713357128837</v>
          </cell>
        </row>
        <row r="284">
          <cell r="A284" t="str">
            <v>{ * } sur le chapitre 3498 article 42, est compris le décret de virement de 29,491 M€ ouvert en fin de gestion </v>
          </cell>
          <cell r="K284" t="str">
            <v>Sur les deux chapitres de crédits déconcentrés :</v>
          </cell>
          <cell r="L284">
            <v>222278726.27999985</v>
          </cell>
          <cell r="M284">
            <v>245539831.2700001</v>
          </cell>
          <cell r="N284">
            <v>0.10464836369765193</v>
          </cell>
        </row>
        <row r="289">
          <cell r="A289" t="str">
            <v>Fin juillet 2003</v>
          </cell>
          <cell r="B289" t="str">
            <v>Fin juillet 2004</v>
          </cell>
        </row>
        <row r="290">
          <cell r="A290">
            <v>10047112.859999992</v>
          </cell>
          <cell r="B290">
            <v>26307574.03999999</v>
          </cell>
          <cell r="C290" t="str">
            <v>hors informatique</v>
          </cell>
        </row>
        <row r="291">
          <cell r="A291">
            <v>40314487.73999999</v>
          </cell>
          <cell r="B291">
            <v>50232463.24000001</v>
          </cell>
          <cell r="C291" t="str">
            <v>informatique</v>
          </cell>
        </row>
        <row r="292">
          <cell r="A292">
            <v>50361600.59999998</v>
          </cell>
          <cell r="B292">
            <v>76540037.28</v>
          </cell>
        </row>
        <row r="294">
          <cell r="A294" t="str">
            <v>Total 2003 titres III et V</v>
          </cell>
          <cell r="B294">
            <v>11436496.899999995</v>
          </cell>
          <cell r="C294">
            <v>46541913.18999991</v>
          </cell>
          <cell r="D294">
            <v>88098829.70999989</v>
          </cell>
          <cell r="E294">
            <v>133581328.30999985</v>
          </cell>
          <cell r="F294">
            <v>167374441.21999985</v>
          </cell>
          <cell r="G294">
            <v>210092383.28999984</v>
          </cell>
          <cell r="H294">
            <v>253502414.3099998</v>
          </cell>
          <cell r="I294">
            <v>294083603.6399998</v>
          </cell>
          <cell r="J294">
            <v>337879724.27999985</v>
          </cell>
          <cell r="K294">
            <v>392776826.75999993</v>
          </cell>
          <cell r="L294">
            <v>453056432.3599999</v>
          </cell>
          <cell r="M294">
            <v>560795234.9999999</v>
          </cell>
        </row>
        <row r="295">
          <cell r="A295" t="str">
            <v>Total 2004 titres III et V</v>
          </cell>
          <cell r="B295">
            <v>14143374.100000003</v>
          </cell>
          <cell r="C295">
            <v>55628546.88</v>
          </cell>
          <cell r="D295">
            <v>103161501.01</v>
          </cell>
          <cell r="E295">
            <v>150593880.56000003</v>
          </cell>
          <cell r="F295">
            <v>188281295.93000004</v>
          </cell>
          <cell r="G295">
            <v>234128395.28000003</v>
          </cell>
          <cell r="H295">
            <v>283440847.31000006</v>
          </cell>
          <cell r="I295">
            <v>327464610.3600001</v>
          </cell>
          <cell r="J295">
            <v>370926623.01000005</v>
          </cell>
          <cell r="K295">
            <v>429895794.59000003</v>
          </cell>
          <cell r="L295">
            <v>485835647.44000006</v>
          </cell>
          <cell r="M295">
            <v>604540907.17</v>
          </cell>
        </row>
        <row r="336">
          <cell r="A336" t="str">
            <v>Comparaison entre 2003 et 2004 pour les titres III  et V</v>
          </cell>
          <cell r="E336" t="str">
            <v>Moyens ouverts</v>
          </cell>
          <cell r="H336" t="str">
            <v>Comparaison % sur les moyens ouverts</v>
          </cell>
          <cell r="L336" t="str">
            <v>Comparaison entre la consommation de 2003 et de 2004</v>
          </cell>
        </row>
        <row r="337">
          <cell r="E337" t="str">
            <v>Année 2002
fin de gestion 
</v>
          </cell>
          <cell r="F337" t="str">
            <v>Année 2003
fin de gestion {*}</v>
          </cell>
          <cell r="G337" t="str">
            <v>Année 2004
LFI + reports 2003
(et mouvements en gestion
 au 04-10-04)</v>
          </cell>
          <cell r="H337" t="str">
            <v>2003 / 2002</v>
          </cell>
          <cell r="I337" t="str">
            <v>2004 / 2003</v>
          </cell>
          <cell r="L337" t="str">
            <v>(sur les 9 premiers mois de l'année)</v>
          </cell>
        </row>
        <row r="338">
          <cell r="M338" t="str">
            <v>Année 2003</v>
          </cell>
          <cell r="N338" t="str">
            <v>Année 2004</v>
          </cell>
          <cell r="P338" t="str">
            <v>Entre 2003 et 2004</v>
          </cell>
          <cell r="R338" t="str">
            <v>Crédits 2004 consommés sur dotation 2004</v>
          </cell>
        </row>
        <row r="339">
          <cell r="C339" t="str">
            <v>Chapitre 3498 article 41 :</v>
          </cell>
          <cell r="E339">
            <v>454076868.15</v>
          </cell>
          <cell r="F339">
            <v>426530922.20000005</v>
          </cell>
          <cell r="G339">
            <v>423020785</v>
          </cell>
          <cell r="H339">
            <v>-0.027565764362753365</v>
          </cell>
          <cell r="J339">
            <v>0.13387028995202738</v>
          </cell>
          <cell r="L339" t="str">
            <v>3750-41</v>
          </cell>
          <cell r="M339">
            <v>247489535.0699999</v>
          </cell>
          <cell r="N339">
            <v>237206211.06000006</v>
          </cell>
          <cell r="P339">
            <v>-0.041550540741414815</v>
          </cell>
          <cell r="R339">
            <v>0.5607436312142442</v>
          </cell>
        </row>
        <row r="340">
          <cell r="C340" t="str">
            <v>Chapitre 3730 article 20 :</v>
          </cell>
          <cell r="F340">
            <v>15028970</v>
          </cell>
          <cell r="G340">
            <v>77650858</v>
          </cell>
          <cell r="L340" t="str">
            <v>3730-20</v>
          </cell>
          <cell r="M340">
            <v>8015648.06</v>
          </cell>
          <cell r="N340">
            <v>42110470.09</v>
          </cell>
          <cell r="P340" t="str">
            <v>NS</v>
          </cell>
          <cell r="R340">
            <v>0.5423052774252669</v>
          </cell>
        </row>
        <row r="341">
          <cell r="C341" t="str">
            <v>Chapitre 3498 article 42 :</v>
          </cell>
          <cell r="E341">
            <v>198170713.92</v>
          </cell>
          <cell r="F341">
            <v>193516385.8</v>
          </cell>
          <cell r="G341">
            <v>218189291</v>
          </cell>
          <cell r="H341">
            <v>-0.023486457852086518</v>
          </cell>
          <cell r="J341">
            <v>0.12749775735011679</v>
          </cell>
          <cell r="L341" t="str">
            <v>3750-42</v>
          </cell>
          <cell r="M341">
            <v>76026802.92999996</v>
          </cell>
          <cell r="N341">
            <v>83754513.02</v>
          </cell>
          <cell r="P341">
            <v>0.1016445489246096</v>
          </cell>
          <cell r="R341">
            <v>0.38386170391836505</v>
          </cell>
        </row>
        <row r="342">
          <cell r="C342" t="str">
            <v>Chapitre 5790 article 40 :</v>
          </cell>
          <cell r="E342">
            <v>19026697.42</v>
          </cell>
          <cell r="F342">
            <v>15328960</v>
          </cell>
          <cell r="G342">
            <v>35632252.04</v>
          </cell>
          <cell r="H342">
            <v>-0.19434467991870769</v>
          </cell>
          <cell r="J342">
            <v>1.3245055137465294</v>
          </cell>
          <cell r="L342" t="str">
            <v>5790-40</v>
          </cell>
          <cell r="M342">
            <v>6347738.220000001</v>
          </cell>
          <cell r="N342">
            <v>7855428.839999999</v>
          </cell>
          <cell r="P342">
            <v>0.23751619360257709</v>
          </cell>
          <cell r="R342">
            <v>0.2204583878442952</v>
          </cell>
        </row>
        <row r="344">
          <cell r="C344" t="str">
            <v>Evolution de la dotation totale  en Titre III et Titre V :</v>
          </cell>
          <cell r="E344">
            <v>671274279.4899999</v>
          </cell>
          <cell r="F344">
            <v>650405238</v>
          </cell>
          <cell r="G344">
            <v>754493186.04</v>
          </cell>
          <cell r="H344">
            <v>-0.03108869522880443</v>
          </cell>
          <cell r="J344">
            <v>0.13795743946517453</v>
          </cell>
          <cell r="L344" t="str">
            <v>TOTAL :</v>
          </cell>
          <cell r="M344">
            <v>337879724.2799999</v>
          </cell>
          <cell r="N344">
            <v>370926623.01000005</v>
          </cell>
          <cell r="P344">
            <v>0.09780669378851</v>
          </cell>
          <cell r="R344">
            <v>0.49162355588236567</v>
          </cell>
        </row>
        <row r="347">
          <cell r="A347" t="str">
            <v>{ * } sur le chapitre 3498 article 42, est compris le décret de virement de 29,491 M€ ouvert en fin de gestion </v>
          </cell>
          <cell r="K347" t="str">
            <v>Sur les deux chapitres de crédits déconcentrés :</v>
          </cell>
          <cell r="L347">
            <v>255505183.1299999</v>
          </cell>
          <cell r="M347">
            <v>279316681.1500001</v>
          </cell>
          <cell r="N347">
            <v>0.09319379641658777</v>
          </cell>
        </row>
      </sheetData>
      <sheetData sheetId="10">
        <row r="1">
          <cell r="A1" t="str">
            <v>Dépenses obligatoires de la DGP</v>
          </cell>
        </row>
        <row r="2">
          <cell r="E2" t="str">
            <v>Année 2002</v>
          </cell>
          <cell r="I2" t="str">
            <v>Année 2003</v>
          </cell>
          <cell r="P2" t="str">
            <v>Année 2004</v>
          </cell>
          <cell r="R2" t="str">
            <v>Année 2004</v>
          </cell>
        </row>
        <row r="4">
          <cell r="E4" t="str">
            <v>Montants des dépenses constatées en</v>
          </cell>
          <cell r="G4" t="str">
            <v>Part représentative de la dépense sur le total en %</v>
          </cell>
          <cell r="I4" t="str">
            <v>Montants des dépenses constatées en</v>
          </cell>
          <cell r="K4" t="str">
            <v>Part représentative de la dépense sur le total en %</v>
          </cell>
          <cell r="M4" t="str">
            <v>% d'évolution entre 2002 et 2003</v>
          </cell>
          <cell r="P4" t="str">
            <v>Montants des dépenses prévues par délégation</v>
          </cell>
          <cell r="Q4" t="str">
            <v>Montants des dépenses prévues par ordonnance</v>
          </cell>
          <cell r="R4" t="str">
            <v>Total des moyens réservés aux dépenses</v>
          </cell>
          <cell r="T4" t="str">
            <v>Montants des dépenses constatées</v>
          </cell>
          <cell r="V4" t="str">
            <v>% de consommation de la dotation</v>
          </cell>
          <cell r="X4" t="str">
            <v>% d'évolution au prorata temporis (entre 2003 et 2004)</v>
          </cell>
        </row>
        <row r="5">
          <cell r="E5">
            <v>2002</v>
          </cell>
          <cell r="I5">
            <v>2003</v>
          </cell>
          <cell r="R5" t="str">
            <v>Année 2004</v>
          </cell>
          <cell r="T5" t="str">
            <v>au 24-08-04</v>
          </cell>
        </row>
        <row r="9">
          <cell r="A9" t="str">
            <v>Dépenses de fonctionnement </v>
          </cell>
        </row>
        <row r="12">
          <cell r="A12" t="str">
            <v>I --Nature de dépenses de fonctionnement obligatoires retenues par la DIRECTION DU BUDGET :</v>
          </cell>
        </row>
        <row r="14">
          <cell r="A14" t="str">
            <v>(hors services de la redevance)</v>
          </cell>
        </row>
        <row r="16">
          <cell r="A16" t="str">
            <v>Baux, loyers</v>
          </cell>
          <cell r="C16" t="str">
            <v>§ 31 </v>
          </cell>
          <cell r="E16">
            <v>63604238.480000004</v>
          </cell>
          <cell r="G16">
            <v>0.1127496267518471</v>
          </cell>
          <cell r="I16">
            <v>68105615.01</v>
          </cell>
          <cell r="K16">
            <v>0.12419292438342713</v>
          </cell>
          <cell r="M16">
            <v>0.07077164411638123</v>
          </cell>
          <cell r="P16">
            <v>72962773</v>
          </cell>
          <cell r="R16">
            <v>72962773</v>
          </cell>
          <cell r="T16">
            <v>40240762.5</v>
          </cell>
          <cell r="V16">
            <v>0.5515245767865758</v>
          </cell>
          <cell r="X16">
            <v>-0.054626846985431916</v>
          </cell>
        </row>
        <row r="19">
          <cell r="A19" t="str">
            <v>Fluides ( eau, énergie)</v>
          </cell>
          <cell r="C19" t="str">
            <v>§ 34</v>
          </cell>
          <cell r="E19">
            <v>17199395.39</v>
          </cell>
          <cell r="G19">
            <v>0.030488933708242075</v>
          </cell>
          <cell r="I19">
            <v>17500950.39</v>
          </cell>
          <cell r="K19">
            <v>0.03191358316203802</v>
          </cell>
          <cell r="M19">
            <v>0.017532883753305004</v>
          </cell>
          <cell r="P19">
            <v>17870765</v>
          </cell>
          <cell r="R19">
            <v>17870765</v>
          </cell>
          <cell r="T19">
            <v>12479715.75</v>
          </cell>
          <cell r="V19">
            <v>0.6983313669000739</v>
          </cell>
          <cell r="X19">
            <v>0.14094062065391647</v>
          </cell>
        </row>
        <row r="21">
          <cell r="A21" t="str">
            <v>Charges connexes aux loyers (charges locatives, de copropriété…) + impôts relatifs à l'immobilier </v>
          </cell>
          <cell r="C21" t="str">
            <v>§ 37 et § 38</v>
          </cell>
          <cell r="E21">
            <v>5256007.34</v>
          </cell>
          <cell r="G21">
            <v>0.00931719143176775</v>
          </cell>
          <cell r="I21">
            <v>5860434.380000001</v>
          </cell>
          <cell r="K21">
            <v>0.010686703052347589</v>
          </cell>
          <cell r="M21">
            <v>0.11499737365283075</v>
          </cell>
          <cell r="P21">
            <v>6000000</v>
          </cell>
          <cell r="R21">
            <v>6000000</v>
          </cell>
          <cell r="T21">
            <v>3780739.7800000003</v>
          </cell>
          <cell r="V21">
            <v>0.6301232966666667</v>
          </cell>
          <cell r="X21">
            <v>0.023814893393618915</v>
          </cell>
        </row>
        <row r="23">
          <cell r="A23" t="str">
            <v>Sous-total 1 :</v>
          </cell>
          <cell r="B23" t="str">
            <v> dépenses de fonctionnement obligatoires</v>
          </cell>
          <cell r="E23">
            <v>86059641.21000001</v>
          </cell>
          <cell r="G23">
            <v>0.15255575189185694</v>
          </cell>
          <cell r="I23">
            <v>91466999.78</v>
          </cell>
          <cell r="K23">
            <v>0.16679321059781274</v>
          </cell>
          <cell r="M23">
            <v>0.06283268781942894</v>
          </cell>
          <cell r="P23">
            <v>96833538</v>
          </cell>
          <cell r="Q23">
            <v>0</v>
          </cell>
          <cell r="R23">
            <v>96833538</v>
          </cell>
          <cell r="T23">
            <v>56501218.03</v>
          </cell>
          <cell r="V23">
            <v>0.583488109563858</v>
          </cell>
          <cell r="X23">
            <v>0.05867185140988341</v>
          </cell>
        </row>
        <row r="26">
          <cell r="A26" t="str">
            <v>II -- Nature de dépenses de fonctionnement considérées comme obligatoires par la DGCP :</v>
          </cell>
        </row>
        <row r="28">
          <cell r="A28" t="str">
            <v>A  - Frais liés au parc immobilier du Trésor public (immeubles en locatif et en domanial)</v>
          </cell>
        </row>
        <row r="30">
          <cell r="A30" t="str">
            <v>Nettoyage des locaux et gardiennage</v>
          </cell>
          <cell r="C30" t="str">
            <v>§ 35 et 36</v>
          </cell>
          <cell r="E30">
            <v>13618409.31</v>
          </cell>
          <cell r="G30">
            <v>0.024141010148862954</v>
          </cell>
          <cell r="I30">
            <v>14008445.28</v>
          </cell>
          <cell r="K30">
            <v>0.025544880332303992</v>
          </cell>
          <cell r="M30">
            <v>0.02864034713023314</v>
          </cell>
          <cell r="P30">
            <v>12304429</v>
          </cell>
          <cell r="R30">
            <v>12304429</v>
          </cell>
          <cell r="T30">
            <v>8478492.6</v>
          </cell>
          <cell r="V30">
            <v>0.689060223761704</v>
          </cell>
          <cell r="X30">
            <v>-0.12164206990427702</v>
          </cell>
        </row>
        <row r="31">
          <cell r="A31" t="str">
            <v>Entretien et agencement du parc (en locatif  et en domanial et à l'étranger)</v>
          </cell>
          <cell r="C31" t="str">
            <v>§ 32 et 33 </v>
          </cell>
          <cell r="E31">
            <v>14924593.170000002</v>
          </cell>
          <cell r="G31">
            <v>0.026456449280023935</v>
          </cell>
          <cell r="I31">
            <v>21250883.06</v>
          </cell>
          <cell r="K31">
            <v>0.038751713974892014</v>
          </cell>
          <cell r="M31">
            <v>0.42388357377248337</v>
          </cell>
          <cell r="P31">
            <v>20011998</v>
          </cell>
          <cell r="R31">
            <v>20011998</v>
          </cell>
          <cell r="T31">
            <v>9741294.73</v>
          </cell>
          <cell r="V31">
            <v>0.4867727215443456</v>
          </cell>
          <cell r="X31">
            <v>-0.05829805079168313</v>
          </cell>
        </row>
        <row r="34">
          <cell r="A34" t="str">
            <v>B  - Frais liés au fonctionnement des services permettant l'accomplissement des missions qui sont dévolues à la DGCP :</v>
          </cell>
        </row>
        <row r="36">
          <cell r="A36" t="str">
            <v>Budget de fonctionnement de la REDEVANCE et informatique</v>
          </cell>
          <cell r="E36">
            <v>30202743.08</v>
          </cell>
          <cell r="G36">
            <v>0.05353963966132108</v>
          </cell>
          <cell r="I36">
            <v>27966639.48</v>
          </cell>
          <cell r="K36">
            <v>0.05099812609706596</v>
          </cell>
          <cell r="M36">
            <v>-0.07403644079867457</v>
          </cell>
          <cell r="P36">
            <v>25661566</v>
          </cell>
          <cell r="Q36">
            <v>4154332</v>
          </cell>
          <cell r="R36">
            <v>29815898</v>
          </cell>
          <cell r="T36">
            <v>16103356.39</v>
          </cell>
          <cell r="V36">
            <v>0.5400929527596318</v>
          </cell>
        </row>
        <row r="37">
          <cell r="A37" t="str">
            <v>dont affranchisssement = </v>
          </cell>
          <cell r="E37" t="str">
            <v>14,284 M€</v>
          </cell>
          <cell r="I37" t="str">
            <v>12,889 M€</v>
          </cell>
          <cell r="T37" t="str">
            <v>8,254 M€</v>
          </cell>
        </row>
        <row r="38">
          <cell r="A38" t="str">
            <v>dont frais d'huissiers  = </v>
          </cell>
          <cell r="E38" t="str">
            <v>2,730 M€</v>
          </cell>
          <cell r="I38" t="str">
            <v>2,151 M€</v>
          </cell>
          <cell r="T38" t="str">
            <v>1,3 M€</v>
          </cell>
        </row>
        <row r="39">
          <cell r="A39" t="str">
            <v>dont dépenses d'impression  = </v>
          </cell>
          <cell r="E39" t="str">
            <v>1,846 M€</v>
          </cell>
          <cell r="I39" t="str">
            <v>1,580 M€</v>
          </cell>
          <cell r="T39" t="str">
            <v>0,909 M€</v>
          </cell>
        </row>
        <row r="40">
          <cell r="A40" t="str">
            <v>dont frais de déplacement  = </v>
          </cell>
          <cell r="E40" t="str">
            <v>1,279 M€</v>
          </cell>
          <cell r="I40" t="str">
            <v>1,282 M€</v>
          </cell>
          <cell r="T40" t="str">
            <v>0,734 M€</v>
          </cell>
        </row>
        <row r="41">
          <cell r="A41" t="str">
            <v>dont autres services = </v>
          </cell>
          <cell r="E41" t="str">
            <v>2,046 M€</v>
          </cell>
          <cell r="I41" t="str">
            <v>1,917 M€</v>
          </cell>
          <cell r="T41" t="str">
            <v>1,093 M€</v>
          </cell>
        </row>
        <row r="42">
          <cell r="A42" t="str">
            <v>dont informatique = </v>
          </cell>
          <cell r="E42" t="str">
            <v>3,189 M€</v>
          </cell>
          <cell r="I42" t="str">
            <v>2,400 M€</v>
          </cell>
          <cell r="T42" t="str">
            <v>1,042 M€</v>
          </cell>
        </row>
        <row r="44">
          <cell r="A44" t="str">
            <v>Contrats :</v>
          </cell>
          <cell r="E44">
            <v>41271966.71</v>
          </cell>
          <cell r="G44">
            <v>0.07316177275403422</v>
          </cell>
          <cell r="I44">
            <v>48587806.81999999</v>
          </cell>
          <cell r="K44">
            <v>0.08860153186292802</v>
          </cell>
          <cell r="M44">
            <v>0.1772593043943166</v>
          </cell>
          <cell r="P44">
            <v>33608097</v>
          </cell>
          <cell r="Q44">
            <v>3683951.5100000002</v>
          </cell>
          <cell r="R44">
            <v>37292048.51</v>
          </cell>
          <cell r="T44">
            <v>24679190.770000003</v>
          </cell>
          <cell r="V44">
            <v>0.661781579614276</v>
          </cell>
        </row>
        <row r="45">
          <cell r="A45" t="str">
            <v>Achat de mobilier, matériels techniques, matériels de bureau</v>
          </cell>
          <cell r="C45" t="str">
            <v>§ 11, 12 et 13</v>
          </cell>
          <cell r="E45">
            <v>11011560.209999999</v>
          </cell>
          <cell r="G45">
            <v>0.019519914604800893</v>
          </cell>
          <cell r="I45">
            <v>16027179.569999998</v>
          </cell>
          <cell r="K45">
            <v>0.02922611153462687</v>
          </cell>
          <cell r="M45">
            <v>0.45548671254098333</v>
          </cell>
          <cell r="P45">
            <v>10463215</v>
          </cell>
          <cell r="Q45">
            <v>22000</v>
          </cell>
          <cell r="R45">
            <v>10485215</v>
          </cell>
          <cell r="T45">
            <v>6519643.84</v>
          </cell>
          <cell r="V45">
            <v>0.6217940061314908</v>
          </cell>
        </row>
        <row r="46">
          <cell r="A46" t="str">
            <v>Fournitures de bureau et autres fournitures</v>
          </cell>
          <cell r="C46" t="str">
            <v>§ 14 et 19</v>
          </cell>
          <cell r="E46">
            <v>18972646.42</v>
          </cell>
          <cell r="G46">
            <v>0.0336323310123808</v>
          </cell>
          <cell r="I46">
            <v>19307954.31</v>
          </cell>
          <cell r="K46">
            <v>0.0352087167742103</v>
          </cell>
          <cell r="M46">
            <v>0.017673227159629788</v>
          </cell>
          <cell r="P46">
            <v>11938284</v>
          </cell>
          <cell r="R46">
            <v>11938284</v>
          </cell>
          <cell r="T46">
            <v>10894436.530000001</v>
          </cell>
          <cell r="V46">
            <v>0.912563022457834</v>
          </cell>
        </row>
        <row r="47">
          <cell r="A47" t="str">
            <v>Contrat d'entretien du matériel et du mobilier</v>
          </cell>
          <cell r="C47" t="str">
            <v>§ 15</v>
          </cell>
          <cell r="E47">
            <v>6830062.75</v>
          </cell>
          <cell r="G47">
            <v>0.01210747969251049</v>
          </cell>
          <cell r="I47">
            <v>6981627.720000001</v>
          </cell>
          <cell r="K47">
            <v>0.012731237554728585</v>
          </cell>
          <cell r="M47">
            <v>0.022190860545168587</v>
          </cell>
          <cell r="P47">
            <v>6203044</v>
          </cell>
          <cell r="R47">
            <v>6203044</v>
          </cell>
          <cell r="T47">
            <v>4338664.32</v>
          </cell>
          <cell r="V47">
            <v>0.6994411646926897</v>
          </cell>
        </row>
        <row r="48">
          <cell r="A48" t="str">
            <v>Location de matériel et mobilier et transports </v>
          </cell>
          <cell r="C48" t="str">
            <v>§ 16 et 17</v>
          </cell>
          <cell r="E48">
            <v>2554289</v>
          </cell>
          <cell r="G48">
            <v>0.004527923582591233</v>
          </cell>
          <cell r="I48">
            <v>2664461.9499999997</v>
          </cell>
          <cell r="K48">
            <v>0.004858737733008965</v>
          </cell>
          <cell r="M48">
            <v>0.043132531205356844</v>
          </cell>
          <cell r="P48">
            <v>1313669</v>
          </cell>
          <cell r="R48">
            <v>1313669</v>
          </cell>
          <cell r="T48">
            <v>1041123.8099999999</v>
          </cell>
          <cell r="V48">
            <v>0.7925313073536788</v>
          </cell>
        </row>
        <row r="49">
          <cell r="A49" t="str">
            <v>Abonnement et documentation</v>
          </cell>
          <cell r="C49" t="str">
            <v>§ 18</v>
          </cell>
          <cell r="E49">
            <v>1453884.42</v>
          </cell>
          <cell r="G49">
            <v>0.0025772641825885702</v>
          </cell>
          <cell r="I49">
            <v>1543789.1600000001</v>
          </cell>
          <cell r="K49">
            <v>0.0028151524714031726</v>
          </cell>
          <cell r="M49">
            <v>0.061837611548241384</v>
          </cell>
          <cell r="Q49">
            <v>883975.0800000001</v>
          </cell>
          <cell r="R49">
            <v>883975.0800000001</v>
          </cell>
          <cell r="T49">
            <v>988694.42</v>
          </cell>
          <cell r="V49">
            <v>1.118464131364427</v>
          </cell>
        </row>
        <row r="50">
          <cell r="A50" t="str">
            <v>Etudes et honoraires</v>
          </cell>
          <cell r="C50" t="str">
            <v>§23</v>
          </cell>
          <cell r="E50">
            <v>449523.91</v>
          </cell>
          <cell r="G50">
            <v>0.0007968596791622322</v>
          </cell>
          <cell r="I50">
            <v>2062794.11</v>
          </cell>
          <cell r="K50">
            <v>0.0037615757949501388</v>
          </cell>
          <cell r="M50">
            <v>3.588841803765233</v>
          </cell>
          <cell r="P50">
            <v>3689885</v>
          </cell>
          <cell r="Q50">
            <v>2777976.43</v>
          </cell>
          <cell r="R50">
            <v>6467861.43</v>
          </cell>
          <cell r="T50">
            <v>896627.8499999999</v>
          </cell>
          <cell r="V50">
            <v>0.1386281786806926</v>
          </cell>
        </row>
        <row r="52">
          <cell r="A52" t="str">
            <v>Frais de réception (DG, Missions diverses de la centrale, TPG, CFD…)</v>
          </cell>
          <cell r="C52" t="str">
            <v>§ 25</v>
          </cell>
          <cell r="E52">
            <v>2217300.76</v>
          </cell>
          <cell r="G52">
            <v>0.00393055304270639</v>
          </cell>
          <cell r="I52">
            <v>2021711.29</v>
          </cell>
          <cell r="K52">
            <v>0.00368665986390732</v>
          </cell>
          <cell r="M52">
            <v>-0.08821061785050746</v>
          </cell>
          <cell r="P52">
            <v>923433</v>
          </cell>
          <cell r="Q52">
            <v>508410</v>
          </cell>
          <cell r="R52">
            <v>1431843</v>
          </cell>
          <cell r="T52">
            <v>725798.6000000001</v>
          </cell>
          <cell r="V52">
            <v>0.5068981724951689</v>
          </cell>
        </row>
        <row r="53">
          <cell r="A53" t="str">
            <v>Dépenses d'affranchissement </v>
          </cell>
          <cell r="C53" t="str">
            <v>§ 21</v>
          </cell>
          <cell r="E53">
            <v>143951276.31</v>
          </cell>
          <cell r="G53">
            <v>0.2551787909465827</v>
          </cell>
          <cell r="I53">
            <v>129177231.32000002</v>
          </cell>
          <cell r="K53">
            <v>0.2355591109342401</v>
          </cell>
          <cell r="M53">
            <v>-0.1026322611977679</v>
          </cell>
          <cell r="P53">
            <v>140500000</v>
          </cell>
          <cell r="R53">
            <v>140500000</v>
          </cell>
          <cell r="T53">
            <v>68786833.37</v>
          </cell>
          <cell r="V53">
            <v>0.489586002633452</v>
          </cell>
          <cell r="X53">
            <v>0.08765297540671872</v>
          </cell>
        </row>
        <row r="54">
          <cell r="A54" t="str">
            <v>Frais d'huissiers,nécessaires à l'exécution des missions du Trésor public</v>
          </cell>
          <cell r="C54" t="str">
            <v>§ 81 et 82</v>
          </cell>
          <cell r="E54">
            <v>48905722.4</v>
          </cell>
          <cell r="G54">
            <v>0.08669393861799518</v>
          </cell>
          <cell r="I54">
            <v>32137547.67</v>
          </cell>
          <cell r="K54">
            <v>0.05860392020633035</v>
          </cell>
          <cell r="M54">
            <v>-0.34286733550019083</v>
          </cell>
          <cell r="P54">
            <v>43850000</v>
          </cell>
          <cell r="R54">
            <v>43850000</v>
          </cell>
          <cell r="T54">
            <v>21696594.39</v>
          </cell>
          <cell r="V54">
            <v>0.4947912061573546</v>
          </cell>
        </row>
        <row r="55">
          <cell r="A55" t="str">
            <v>Sécurité (installation, travaux imposé par le décret du 14 décembre 2000) et redevance liaison alarme</v>
          </cell>
          <cell r="C55" t="str">
            <v>§ 26 et 27</v>
          </cell>
          <cell r="E55">
            <v>4633521.819999999</v>
          </cell>
          <cell r="G55">
            <v>0.008213727076000033</v>
          </cell>
          <cell r="I55">
            <v>4847777.38</v>
          </cell>
          <cell r="K55">
            <v>0.008840088287781081</v>
          </cell>
          <cell r="M55">
            <v>0.04624032611116538</v>
          </cell>
          <cell r="P55">
            <v>20550000</v>
          </cell>
          <cell r="Q55">
            <v>950000</v>
          </cell>
          <cell r="R55">
            <v>21500000</v>
          </cell>
          <cell r="T55">
            <v>2541432.02</v>
          </cell>
          <cell r="V55">
            <v>0.11820614046511628</v>
          </cell>
          <cell r="X55">
            <v>3.2390560434522264</v>
          </cell>
        </row>
        <row r="56">
          <cell r="A56" t="str">
            <v>Téléphonie et télécommunication</v>
          </cell>
          <cell r="C56" t="str">
            <v>§ 28</v>
          </cell>
          <cell r="E56">
            <v>11497819.9</v>
          </cell>
          <cell r="G56">
            <v>0.02038189487313173</v>
          </cell>
          <cell r="I56">
            <v>13543668.7</v>
          </cell>
          <cell r="K56">
            <v>0.02469734430099949</v>
          </cell>
          <cell r="M56">
            <v>0.17793362722614908</v>
          </cell>
          <cell r="P56">
            <v>14000000</v>
          </cell>
          <cell r="R56">
            <v>14000000</v>
          </cell>
          <cell r="T56">
            <v>7866964.790000001</v>
          </cell>
          <cell r="V56">
            <v>0.5619260564285715</v>
          </cell>
          <cell r="X56">
            <v>0.03369333007975902</v>
          </cell>
        </row>
        <row r="57">
          <cell r="A57" t="str">
            <v>Dépenses d'impression (imprimés pour les missions de  recouvrement et auprès des collectivités locales)</v>
          </cell>
          <cell r="C57" t="str">
            <v>§ 24</v>
          </cell>
          <cell r="E57">
            <v>29418668.69</v>
          </cell>
          <cell r="G57">
            <v>0.05214973079784212</v>
          </cell>
          <cell r="I57">
            <v>20880367.75</v>
          </cell>
          <cell r="K57">
            <v>0.03807606660174994</v>
          </cell>
          <cell r="M57">
            <v>-0.29023410372415465</v>
          </cell>
          <cell r="P57">
            <v>25000000</v>
          </cell>
          <cell r="Q57">
            <v>7500000</v>
          </cell>
          <cell r="R57">
            <v>32500000</v>
          </cell>
          <cell r="T57">
            <v>10088818.59</v>
          </cell>
          <cell r="V57">
            <v>0.3104251873846154</v>
          </cell>
          <cell r="X57">
            <v>0.1972969202134862</v>
          </cell>
        </row>
        <row r="58">
          <cell r="A58" t="str">
            <v>Véhicules</v>
          </cell>
          <cell r="C58" t="str">
            <v>§ 40</v>
          </cell>
          <cell r="E58">
            <v>1565198.1100000003</v>
          </cell>
          <cell r="G58">
            <v>0.0027745871487902226</v>
          </cell>
          <cell r="I58">
            <v>2490981.56</v>
          </cell>
          <cell r="K58">
            <v>0.004542390293020148</v>
          </cell>
          <cell r="M58">
            <v>0.5914800459348878</v>
          </cell>
          <cell r="P58">
            <v>2000000</v>
          </cell>
          <cell r="R58">
            <v>2000000</v>
          </cell>
          <cell r="T58">
            <v>1074861.48</v>
          </cell>
          <cell r="V58">
            <v>0.53743074</v>
          </cell>
        </row>
        <row r="59">
          <cell r="A59" t="str">
            <v>Actions de formation des agents du Trésor public </v>
          </cell>
          <cell r="C59" t="str">
            <v>§ 22</v>
          </cell>
          <cell r="E59">
            <v>699707.69</v>
          </cell>
          <cell r="G59">
            <v>0.0012403541457021642</v>
          </cell>
          <cell r="I59">
            <v>685892.89</v>
          </cell>
          <cell r="K59">
            <v>0.0012507492048987857</v>
          </cell>
          <cell r="M59">
            <v>-0.01974367324732408</v>
          </cell>
          <cell r="P59">
            <v>760445</v>
          </cell>
          <cell r="Q59">
            <v>213160</v>
          </cell>
          <cell r="R59">
            <v>973605</v>
          </cell>
          <cell r="T59">
            <v>349267.16</v>
          </cell>
          <cell r="V59">
            <v>0.35873599663107725</v>
          </cell>
          <cell r="X59">
            <v>0.10869351627190652</v>
          </cell>
        </row>
        <row r="60">
          <cell r="A60" t="str">
            <v>Frais de déplacement </v>
          </cell>
          <cell r="C60" t="str">
            <v>§ 50 et 60</v>
          </cell>
          <cell r="E60">
            <v>28449482.63</v>
          </cell>
          <cell r="G60">
            <v>0.05043167915333647</v>
          </cell>
          <cell r="I60">
            <v>28267590.36</v>
          </cell>
          <cell r="K60">
            <v>0.051546920346666046</v>
          </cell>
          <cell r="M60">
            <v>-0.00639351767361119</v>
          </cell>
          <cell r="P60">
            <v>35000000</v>
          </cell>
          <cell r="Q60">
            <v>2660000</v>
          </cell>
          <cell r="R60">
            <v>37660000</v>
          </cell>
          <cell r="T60">
            <v>17978889.200000003</v>
          </cell>
          <cell r="V60">
            <v>0.47740013807753595</v>
          </cell>
          <cell r="X60">
            <v>0.23816708655601165</v>
          </cell>
        </row>
        <row r="61">
          <cell r="A61" t="str">
            <v>Autres services</v>
          </cell>
          <cell r="C61" t="str">
            <v>§ 29</v>
          </cell>
          <cell r="E61">
            <v>1877007.5199999998</v>
          </cell>
          <cell r="G61">
            <v>0.0033273238128140883</v>
          </cell>
          <cell r="I61">
            <v>2108873.75</v>
          </cell>
          <cell r="K61">
            <v>0.003845603598609136</v>
          </cell>
          <cell r="M61">
            <v>0.1235297288526581</v>
          </cell>
          <cell r="P61">
            <v>2781099</v>
          </cell>
          <cell r="Q61">
            <v>6679000</v>
          </cell>
          <cell r="R61">
            <v>9460099</v>
          </cell>
          <cell r="T61">
            <v>1503472.33</v>
          </cell>
          <cell r="V61">
            <v>0.15892775857842503</v>
          </cell>
        </row>
        <row r="62">
          <cell r="A62" t="str">
            <v>Autres frais liés à l'activité gestion des comptes  (épargne et dépôts de fonds)</v>
          </cell>
          <cell r="C62" t="str">
            <v>§ 70</v>
          </cell>
          <cell r="E62">
            <v>3575623.65</v>
          </cell>
          <cell r="G62">
            <v>0.006338417715186473</v>
          </cell>
          <cell r="I62">
            <v>4929226.8100000005</v>
          </cell>
          <cell r="K62">
            <v>0.008988614116372131</v>
          </cell>
          <cell r="M62">
            <v>0.3785642149447134</v>
          </cell>
          <cell r="Q62">
            <v>7542700</v>
          </cell>
          <cell r="R62">
            <v>7542700</v>
          </cell>
          <cell r="T62">
            <v>1588404.27</v>
          </cell>
          <cell r="V62">
            <v>0.21058828668779084</v>
          </cell>
        </row>
        <row r="64">
          <cell r="A64" t="str">
            <v>Dépenses informatiques</v>
          </cell>
          <cell r="C64" t="str">
            <v>§ 90</v>
          </cell>
          <cell r="E64">
            <v>101250598.96</v>
          </cell>
          <cell r="G64">
            <v>0.17948437893381342</v>
          </cell>
          <cell r="I64">
            <v>104013985.53999998</v>
          </cell>
          <cell r="K64">
            <v>0.1896730693804229</v>
          </cell>
          <cell r="M64">
            <v>0.027292545509698025</v>
          </cell>
          <cell r="P64">
            <v>4030794</v>
          </cell>
          <cell r="Q64">
            <v>115474000</v>
          </cell>
          <cell r="R64">
            <v>137745000</v>
          </cell>
          <cell r="T64">
            <v>57858549.86</v>
          </cell>
          <cell r="V64">
            <v>0.42004101680641764</v>
          </cell>
          <cell r="X64">
            <v>-0.9612475766689096</v>
          </cell>
        </row>
        <row r="68">
          <cell r="A68" t="str">
            <v>Sous-total 2 :</v>
          </cell>
          <cell r="B68" t="str">
            <v>Dépenses de fonctionnement obligatoires DGCP</v>
          </cell>
          <cell r="E68">
            <v>478059640.7099999</v>
          </cell>
          <cell r="G68">
            <v>0.847444248108143</v>
          </cell>
          <cell r="I68">
            <v>456918629.65999997</v>
          </cell>
          <cell r="K68">
            <v>0.8332067894021873</v>
          </cell>
          <cell r="P68">
            <v>380981861</v>
          </cell>
          <cell r="Q68">
            <v>149365553.51</v>
          </cell>
          <cell r="R68">
            <v>548587620.51</v>
          </cell>
          <cell r="T68">
            <v>251062220.55000007</v>
          </cell>
          <cell r="V68">
            <v>0.45765199790071376</v>
          </cell>
        </row>
        <row r="70">
          <cell r="A70" t="str">
            <v>TOTAL DEPENSES DE FONCTIONNEMENT OBLIGATOIRES</v>
          </cell>
          <cell r="E70">
            <v>564119281.92</v>
          </cell>
          <cell r="I70">
            <v>548385629.4399999</v>
          </cell>
          <cell r="P70">
            <v>477815399</v>
          </cell>
          <cell r="Q70">
            <v>149365553.51</v>
          </cell>
          <cell r="R70">
            <v>645421158.51</v>
          </cell>
          <cell r="T70">
            <v>307563438.58000004</v>
          </cell>
          <cell r="V70">
            <v>0.4765313850107298</v>
          </cell>
        </row>
        <row r="72">
          <cell r="E72" t="str">
            <v>Taux de consommation totale :</v>
          </cell>
          <cell r="G72">
            <v>0.8648852022259518</v>
          </cell>
          <cell r="I72" t="str">
            <v>Taux de consommation totale :</v>
          </cell>
          <cell r="K72">
            <v>0.8620638363837932</v>
          </cell>
          <cell r="T72" t="str">
            <v>correspondant à la consommation enregistrée l'ACCT le 24-08-04</v>
          </cell>
        </row>
        <row r="74">
          <cell r="T74" t="str">
            <v>soit par rapport aux moyens ouverts :</v>
          </cell>
        </row>
        <row r="75">
          <cell r="A75" t="str">
            <v>Montant des crédits ouverts</v>
          </cell>
          <cell r="E75">
            <v>652247582.0699999</v>
          </cell>
          <cell r="I75">
            <v>636131115</v>
          </cell>
          <cell r="P75">
            <v>490145135.09000003</v>
          </cell>
          <cell r="Q75">
            <v>227353458</v>
          </cell>
          <cell r="R75">
            <v>717498593.09</v>
          </cell>
          <cell r="T75">
            <v>0.4286606852501808</v>
          </cell>
        </row>
        <row r="77">
          <cell r="A77" t="str">
            <v>*Relevé ACCT dépenses provisoire, suite à une requête DUO7 faite au 06-01-2003</v>
          </cell>
          <cell r="P77" t="str">
            <v>RAR :</v>
          </cell>
          <cell r="Q77" t="str">
            <v>RAR :</v>
          </cell>
          <cell r="R77" t="str">
            <v>RAR :</v>
          </cell>
        </row>
        <row r="78">
          <cell r="A78" t="str">
            <v>** Les données affichées sur les rémunérations accessoires comprennent à la fois les dépenses affichées sur le chapitre 31-94 et le chapitre 31-92</v>
          </cell>
          <cell r="P78">
            <v>2468586.91</v>
          </cell>
          <cell r="Q78">
            <v>35508051.22</v>
          </cell>
          <cell r="R78">
            <v>37976638.129999995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DPG 9  niveau service dépensier"/>
      <sheetName val="DPG 9  niveau UO"/>
      <sheetName val="DPG 9 LIGNE DE GESTION"/>
    </sheetNames>
    <sheetDataSet>
      <sheetData sheetId="2">
        <row r="10">
          <cell r="A10" t="str">
            <v>Niveau de détail des natures : 
Unité opérationnelle (SGD)</v>
          </cell>
          <cell r="B10" t="str">
            <v>Libellé</v>
          </cell>
          <cell r="C10" t="str">
            <v>AE LFI 2006 attendues </v>
          </cell>
          <cell r="D10" t="str">
            <v>Estimat. des AE antérieures transportables</v>
          </cell>
          <cell r="E10" t="str">
            <v>Total AE 2006 attendues</v>
          </cell>
          <cell r="F10" t="str">
            <v>§ de référence</v>
          </cell>
          <cell r="H10" t="str">
            <v>Budget initial - Prévisions 1er trimestre</v>
          </cell>
          <cell r="K10" t="str">
            <v>Budget initial - Prévisions 2e trimestre</v>
          </cell>
          <cell r="N10" t="str">
            <v>Budget initial - Prévisions 3e trimestre</v>
          </cell>
          <cell r="Q10" t="str">
            <v>Budget initial - Prévisions 4e trimestre</v>
          </cell>
          <cell r="U10" t="str">
            <v>TOTAL GENERAL</v>
          </cell>
          <cell r="W10" t="str">
            <v>par SGD</v>
          </cell>
        </row>
        <row r="11">
          <cell r="A11" t="str">
            <v>I - Autorisations d'Engagement sur autres dépenses </v>
          </cell>
          <cell r="H11" t="str">
            <v>A - dépenses obligatoires [ "O" ]  (1)
% retenu (moyenne des années 2003 - 2005) :</v>
          </cell>
          <cell r="I11" t="str">
            <v>B - dépenses  non obligat. [ "NO" ]
% retenu (moyenne des années 2003 - 2005) :</v>
          </cell>
          <cell r="J11" t="str">
            <v>total A+B</v>
          </cell>
          <cell r="K11" t="str">
            <v>A - dépenses obligatoires [ "O" ]  (1)
% retenu (moyenne des années 2003 - 2005) :</v>
          </cell>
          <cell r="L11" t="str">
            <v>B - dépenses  non obligat. [ "NO" ]
% retenu (moyenne des années 2003 - 2005) :</v>
          </cell>
          <cell r="M11" t="str">
            <v>total A+B</v>
          </cell>
          <cell r="N11" t="str">
            <v>A - dépenses obligatoires [ "O" ]  (1)
% retenu (moyenne des années 2003 - 2005) :</v>
          </cell>
          <cell r="O11" t="str">
            <v>B - dépenses  non obligat. [ "NO" ]
% retenu (moyenne des années 2003 - 2005) :</v>
          </cell>
          <cell r="P11" t="str">
            <v>total A+B</v>
          </cell>
          <cell r="Q11" t="str">
            <v>A - dépenses obligatoires [ "O" ]  (1)
% retenu (moyenne des années 2003 - 2005) :</v>
          </cell>
          <cell r="R11" t="str">
            <v>B - dépenses  non obligat. [ "NO" ]
% retenu (moyenne des années 2003 - 2005) :</v>
          </cell>
          <cell r="S11" t="str">
            <v>total A+B</v>
          </cell>
          <cell r="W11" t="str">
            <v>O</v>
          </cell>
          <cell r="X11" t="str">
            <v>NO</v>
          </cell>
        </row>
        <row r="13">
          <cell r="A13" t="str">
            <v>906 075 20</v>
          </cell>
          <cell r="B13" t="str">
            <v>Mission Vérification des Comptes de Gestion : prise en charge des emprunts russes</v>
          </cell>
        </row>
        <row r="14">
          <cell r="A14" t="str">
            <v>906 075 13</v>
          </cell>
          <cell r="B14" t="str">
            <v>Cellule Achat officiant pour le compte des gestionnaires dépensiers non titulaires de l'application ACCORD LOLF :</v>
          </cell>
        </row>
        <row r="15">
          <cell r="B15" t="str">
            <v>1) Hélios</v>
          </cell>
        </row>
        <row r="16">
          <cell r="B16" t="str">
            <v>actions de formation</v>
          </cell>
        </row>
        <row r="17">
          <cell r="B17" t="str">
            <v>actions de communication </v>
          </cell>
        </row>
        <row r="18">
          <cell r="B18" t="str">
            <v>achat de matériels techniques</v>
          </cell>
        </row>
        <row r="19">
          <cell r="B19" t="str">
            <v>Pilote Inter régional Hélios d'Ile de France</v>
          </cell>
        </row>
        <row r="20">
          <cell r="B20" t="str">
            <v>2) Mission de la coopération internationale (MCI)</v>
          </cell>
        </row>
        <row r="21">
          <cell r="B21" t="str">
            <v>acquisition d'ouvrages techniques </v>
          </cell>
        </row>
        <row r="22">
          <cell r="B22" t="str">
            <v>3) Mission Conduite du Changement</v>
          </cell>
        </row>
        <row r="23">
          <cell r="B23" t="str">
            <v>Appel à un consultant sur l'expertise de formation</v>
          </cell>
        </row>
        <row r="24">
          <cell r="B24" t="str">
            <v>Achant d'ouvrages techniques (hors CNDT)</v>
          </cell>
        </row>
        <row r="25">
          <cell r="B25" t="str">
            <v>4) Mission d'audit et d'expertise comptable (MAEC)</v>
          </cell>
        </row>
        <row r="26">
          <cell r="B26" t="str">
            <v>Achats d'ouvrages techniques (hors CNDT)</v>
          </cell>
        </row>
        <row r="27">
          <cell r="B27" t="str">
            <v>Adhésions IFACI</v>
          </cell>
        </row>
        <row r="28">
          <cell r="B28" t="str">
            <v>Module de certification Qualité de la MAEC</v>
          </cell>
        </row>
        <row r="29">
          <cell r="B29" t="str">
            <v>Abonnement revues techniques (hors CNDT)</v>
          </cell>
        </row>
        <row r="30">
          <cell r="B30" t="str">
            <v>Prestations externes de formations</v>
          </cell>
        </row>
        <row r="31">
          <cell r="B31" t="str">
            <v>5) Contrôle de gestion</v>
          </cell>
        </row>
        <row r="32">
          <cell r="B32" t="str">
            <v>Recours à un prestataire MAO outils descartes et Contrôle de gestion</v>
          </cell>
        </row>
        <row r="33">
          <cell r="B33" t="str">
            <v>Prestations externes de formation</v>
          </cell>
        </row>
        <row r="34">
          <cell r="B34" t="str">
            <v>6) Pôle PNSR</v>
          </cell>
        </row>
        <row r="35">
          <cell r="B35" t="str">
            <v>Réalisation d'un progiciel par un prestataire externe (hors 3B)</v>
          </cell>
        </row>
        <row r="36">
          <cell r="B36" t="str">
            <v>7) Mission d'accueil commun (MCA de la DGI et de la DGCP)</v>
          </cell>
        </row>
        <row r="37">
          <cell r="B37" t="str">
            <v>8) Bureau 1C</v>
          </cell>
        </row>
        <row r="38">
          <cell r="B38" t="str">
            <v>Acquisition d'ouvrages techniques</v>
          </cell>
        </row>
        <row r="39">
          <cell r="B39" t="str">
            <v>Acquisition de CD ROM</v>
          </cell>
        </row>
        <row r="40">
          <cell r="B40" t="str">
            <v>9) Bureau 1D (BAE)</v>
          </cell>
        </row>
        <row r="41">
          <cell r="B41" t="str">
            <v>Audit formation qualité MEEF -- AFAQ certification</v>
          </cell>
        </row>
        <row r="42">
          <cell r="B42" t="str">
            <v>Commande Banque de France (retraitement de données)</v>
          </cell>
        </row>
        <row r="43">
          <cell r="B43" t="str">
            <v>Formations cycles de l'IHEDN</v>
          </cell>
        </row>
        <row r="44">
          <cell r="B44" t="str">
            <v>10) Bureau 2A (dont actions sociales)</v>
          </cell>
        </row>
        <row r="45">
          <cell r="B45" t="str">
            <v>Réalisation de brochures d'accueil </v>
          </cell>
        </row>
        <row r="46">
          <cell r="B46" t="str">
            <v>Participation restauration collective (rembours. DGI)</v>
          </cell>
        </row>
        <row r="47">
          <cell r="B47" t="str">
            <v>Achat de matériel pour l'aménagement de poste de travail</v>
          </cell>
        </row>
        <row r="48">
          <cell r="B48" t="str">
            <v>Formation d'agents à la langue des signes (co-financement DGI)</v>
          </cell>
        </row>
        <row r="49">
          <cell r="B49" t="str">
            <v>Généralisation Déploiement opération d'encadrement (prestataire)</v>
          </cell>
        </row>
        <row r="50">
          <cell r="B50" t="str">
            <v> Action électorale (achat matériel et routage)</v>
          </cell>
        </row>
        <row r="51">
          <cell r="B51" t="str">
            <v>11) Bureau 2C </v>
          </cell>
        </row>
        <row r="52">
          <cell r="B52" t="str">
            <v>Prestation "management cadres supérieurs"</v>
          </cell>
        </row>
        <row r="53">
          <cell r="B53" t="str">
            <v>12) Bureau 3D</v>
          </cell>
        </row>
        <row r="54">
          <cell r="B54" t="str">
            <v>Actions de formation (prestataires externes)</v>
          </cell>
        </row>
        <row r="55">
          <cell r="B55" t="str">
            <v>Actions de formations qualité (prestataires externes)</v>
          </cell>
        </row>
        <row r="56">
          <cell r="B56" t="str">
            <v>13) Bureau 4A </v>
          </cell>
        </row>
        <row r="57">
          <cell r="B57" t="str">
            <v>Prestataires externes de formation : conception de modules  de formation, CD ROM  (fiches n°  : 1, 2, 21)</v>
          </cell>
        </row>
        <row r="58">
          <cell r="B58" t="str">
            <v>Etudes qualité Accueil (appels mystère, réalisation vidéo…)</v>
          </cell>
        </row>
        <row r="59">
          <cell r="B59" t="str">
            <v>Réalisation d'un kit communication pour le réseau (fiche 9)</v>
          </cell>
        </row>
        <row r="60">
          <cell r="B60" t="str">
            <v>Formation à la communication (réalisation d'un CD rom de formation, d'une vidéo : fiches 10 et 11)</v>
          </cell>
        </row>
        <row r="61">
          <cell r="B61" t="str">
            <v>CSP redevance : suivi et pilotage des centres créés</v>
          </cell>
        </row>
        <row r="62">
          <cell r="B62" t="str">
            <v>Prestataire externe en communication : aide à la rédaction de lettres (fiche n° 20)</v>
          </cell>
        </row>
        <row r="63">
          <cell r="B63" t="str">
            <v>Formation CMIB par prestataire externe (fiche n° 26)</v>
          </cell>
        </row>
        <row r="64">
          <cell r="B64" t="str">
            <v>14) Bureau 4B</v>
          </cell>
        </row>
        <row r="65">
          <cell r="B65" t="str">
            <v>Prise en charge BODACC Lyon </v>
          </cell>
        </row>
        <row r="66">
          <cell r="B66" t="str">
            <v>1er semestre  Consultations bodacc et autres sources (sur 3 ans)</v>
          </cell>
        </row>
        <row r="67">
          <cell r="B67" t="str">
            <v>15) Bureau 4D (réingénierie du traitement automatisé des amendes)</v>
          </cell>
        </row>
        <row r="68">
          <cell r="B68" t="str">
            <v>Organistion de panels d'usagers portant sur les formulaires administratifs (fiche n° 2)</v>
          </cell>
        </row>
        <row r="69">
          <cell r="B69" t="str">
            <v>Réalisation d'un bilan de l'expérimentation sur l'extension des amendes (fiche n° 3)</v>
          </cell>
        </row>
        <row r="70">
          <cell r="B70" t="str">
            <v>Etude par prestataires : Analyse des conditions d'améliorations du traitement des amendes (fiche n° 4)</v>
          </cell>
          <cell r="C70">
            <v>110000</v>
          </cell>
          <cell r="F70" t="str">
            <v>§ 23</v>
          </cell>
          <cell r="G70" t="str">
            <v>NO</v>
          </cell>
          <cell r="I70">
            <v>0</v>
          </cell>
          <cell r="L70">
            <v>110000</v>
          </cell>
        </row>
        <row r="71">
          <cell r="B71" t="str">
            <v>Réalisation d'un bilan : évaluation des actions de simplication  (fiche n° 5)</v>
          </cell>
          <cell r="C71">
            <v>100000</v>
          </cell>
          <cell r="F71" t="str">
            <v>§ 23</v>
          </cell>
          <cell r="G71" t="str">
            <v>NO</v>
          </cell>
          <cell r="I71">
            <v>100000</v>
          </cell>
        </row>
        <row r="72">
          <cell r="B72" t="str">
            <v>16) Bureaux 5A, 5B et 5C </v>
          </cell>
          <cell r="C72">
            <v>254120</v>
          </cell>
          <cell r="E72">
            <v>254120</v>
          </cell>
          <cell r="I72">
            <v>2500</v>
          </cell>
          <cell r="J72">
            <v>2500</v>
          </cell>
          <cell r="K72">
            <v>0</v>
          </cell>
          <cell r="L72">
            <v>1620</v>
          </cell>
          <cell r="M72">
            <v>1620</v>
          </cell>
          <cell r="N72">
            <v>0</v>
          </cell>
          <cell r="O72">
            <v>250000</v>
          </cell>
          <cell r="P72">
            <v>250000</v>
          </cell>
          <cell r="Q72">
            <v>0</v>
          </cell>
          <cell r="R72">
            <v>0</v>
          </cell>
          <cell r="S72">
            <v>0</v>
          </cell>
          <cell r="U72">
            <v>254120</v>
          </cell>
          <cell r="V72" t="str">
            <v>ok</v>
          </cell>
          <cell r="W72">
            <v>0</v>
          </cell>
          <cell r="X72">
            <v>254120</v>
          </cell>
        </row>
        <row r="73">
          <cell r="B73" t="str">
            <v>Abonnement base de données CIG Petite couronnes BIP</v>
          </cell>
          <cell r="C73">
            <v>1100</v>
          </cell>
          <cell r="F73" t="str">
            <v>§ 18</v>
          </cell>
          <cell r="G73" t="str">
            <v>NO</v>
          </cell>
          <cell r="I73">
            <v>1100</v>
          </cell>
        </row>
        <row r="74">
          <cell r="B74" t="str">
            <v>Documentations techniques</v>
          </cell>
          <cell r="C74">
            <v>1400</v>
          </cell>
          <cell r="F74" t="str">
            <v>§ 18</v>
          </cell>
          <cell r="G74" t="str">
            <v>NO</v>
          </cell>
          <cell r="I74">
            <v>1400</v>
          </cell>
        </row>
        <row r="75">
          <cell r="B75" t="str">
            <v>Prestations externes de formation colloc </v>
          </cell>
          <cell r="C75">
            <v>1620</v>
          </cell>
          <cell r="F75" t="str">
            <v>§ 22</v>
          </cell>
          <cell r="G75" t="str">
            <v>NO</v>
          </cell>
          <cell r="L75">
            <v>1620</v>
          </cell>
        </row>
        <row r="76">
          <cell r="B76" t="str">
            <v>Enquête de satisfaction des élus et des fonctionnaires locaux</v>
          </cell>
          <cell r="C76">
            <v>250000</v>
          </cell>
          <cell r="F76" t="str">
            <v>§ 23</v>
          </cell>
          <cell r="G76" t="str">
            <v>NO</v>
          </cell>
          <cell r="O76">
            <v>250000</v>
          </cell>
        </row>
        <row r="77">
          <cell r="B77" t="str">
            <v>17) Bureau 6A</v>
          </cell>
          <cell r="C77">
            <v>1095000</v>
          </cell>
          <cell r="D77">
            <v>6000000</v>
          </cell>
          <cell r="E77">
            <v>7095000</v>
          </cell>
          <cell r="H77">
            <v>1095000</v>
          </cell>
          <cell r="J77">
            <v>1095000</v>
          </cell>
          <cell r="K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0</v>
          </cell>
          <cell r="U77">
            <v>1095000</v>
          </cell>
          <cell r="V77" t="str">
            <v>ok</v>
          </cell>
          <cell r="W77">
            <v>1095000</v>
          </cell>
          <cell r="X77">
            <v>0</v>
          </cell>
        </row>
        <row r="78">
          <cell r="B78" t="str">
            <v>Marché mission d'audit à la stratégie</v>
          </cell>
          <cell r="C78">
            <v>1060000</v>
          </cell>
          <cell r="H78">
            <v>1060000</v>
          </cell>
        </row>
        <row r="79">
          <cell r="B79" t="str">
            <v>Accompagnement à la sensibilisation à la LOLF</v>
          </cell>
          <cell r="C79">
            <v>35000</v>
          </cell>
          <cell r="H79">
            <v>35000</v>
          </cell>
        </row>
        <row r="80">
          <cell r="B80" t="str">
            <v>18) Bureau 7D </v>
          </cell>
          <cell r="C80">
            <v>1800</v>
          </cell>
          <cell r="D80">
            <v>20000</v>
          </cell>
          <cell r="E80">
            <v>21800</v>
          </cell>
          <cell r="H80">
            <v>0</v>
          </cell>
          <cell r="I80">
            <v>1800</v>
          </cell>
          <cell r="J80">
            <v>1800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1800</v>
          </cell>
          <cell r="V80" t="str">
            <v>ok</v>
          </cell>
          <cell r="W80">
            <v>0</v>
          </cell>
          <cell r="X80">
            <v>1800</v>
          </cell>
        </row>
        <row r="81">
          <cell r="B81" t="str">
            <v>Ouvrages techniques </v>
          </cell>
          <cell r="C81">
            <v>1800</v>
          </cell>
          <cell r="F81" t="str">
            <v>§ 18</v>
          </cell>
          <cell r="G81" t="str">
            <v>NO</v>
          </cell>
          <cell r="I81">
            <v>1800</v>
          </cell>
          <cell r="W81">
            <v>0</v>
          </cell>
          <cell r="X81">
            <v>1800</v>
          </cell>
        </row>
        <row r="82">
          <cell r="B82" t="str">
            <v>19) Imprimerie nationale (marché et convention)</v>
          </cell>
          <cell r="C82">
            <v>6000000</v>
          </cell>
          <cell r="D82">
            <v>1000000</v>
          </cell>
          <cell r="E82">
            <v>7000000</v>
          </cell>
          <cell r="F82" t="str">
            <v>§ 24</v>
          </cell>
          <cell r="G82" t="str">
            <v>O</v>
          </cell>
          <cell r="H82">
            <v>6000000</v>
          </cell>
          <cell r="J82">
            <v>6000000</v>
          </cell>
          <cell r="M82">
            <v>0</v>
          </cell>
          <cell r="P82">
            <v>0</v>
          </cell>
          <cell r="S82">
            <v>0</v>
          </cell>
          <cell r="U82">
            <v>6000000</v>
          </cell>
          <cell r="V82" t="str">
            <v>ok</v>
          </cell>
          <cell r="W82">
            <v>6000000</v>
          </cell>
          <cell r="X82">
            <v>0</v>
          </cell>
        </row>
        <row r="83">
          <cell r="B83" t="str">
            <v>20) Matériels techniques divers pour direction</v>
          </cell>
          <cell r="C83">
            <v>60000</v>
          </cell>
          <cell r="E83">
            <v>60000</v>
          </cell>
          <cell r="F83" t="str">
            <v>§ 11-13</v>
          </cell>
          <cell r="G83" t="str">
            <v>O</v>
          </cell>
          <cell r="H83">
            <v>60000</v>
          </cell>
          <cell r="J83">
            <v>60000</v>
          </cell>
          <cell r="M83">
            <v>0</v>
          </cell>
          <cell r="P83">
            <v>0</v>
          </cell>
          <cell r="S83">
            <v>0</v>
          </cell>
          <cell r="U83">
            <v>60000</v>
          </cell>
          <cell r="V83" t="str">
            <v>ok</v>
          </cell>
          <cell r="W83">
            <v>60000</v>
          </cell>
          <cell r="X83">
            <v>0</v>
          </cell>
        </row>
        <row r="84">
          <cell r="B84" t="str">
            <v>21) Marché liasses comptes de gestion</v>
          </cell>
          <cell r="C84">
            <v>300000</v>
          </cell>
          <cell r="E84">
            <v>300000</v>
          </cell>
          <cell r="F84" t="str">
            <v>§ 24</v>
          </cell>
          <cell r="G84" t="str">
            <v>O</v>
          </cell>
          <cell r="H84">
            <v>300000</v>
          </cell>
          <cell r="J84">
            <v>300000</v>
          </cell>
          <cell r="M84">
            <v>0</v>
          </cell>
          <cell r="P84">
            <v>0</v>
          </cell>
          <cell r="S84">
            <v>0</v>
          </cell>
          <cell r="U84">
            <v>300000</v>
          </cell>
          <cell r="V84" t="str">
            <v>ok</v>
          </cell>
          <cell r="W84">
            <v>300000</v>
          </cell>
          <cell r="X84">
            <v>0</v>
          </cell>
        </row>
        <row r="86">
          <cell r="A86" t="str">
            <v>906 075 14</v>
          </cell>
          <cell r="B86" t="str">
            <v>Gestionnaires de l'immobilier de titre III, du secteur Réinstallation secteur locatif et de la sécurité</v>
          </cell>
          <cell r="U86">
            <v>0</v>
          </cell>
          <cell r="V86" t="str">
            <v>ok</v>
          </cell>
          <cell r="W86">
            <v>0</v>
          </cell>
          <cell r="X86">
            <v>0</v>
          </cell>
        </row>
        <row r="87">
          <cell r="B87" t="str">
            <v>Sécurité dans les services du Trésor public</v>
          </cell>
          <cell r="C87">
            <v>2000000</v>
          </cell>
          <cell r="E87">
            <v>2000000</v>
          </cell>
          <cell r="H87">
            <v>2000000</v>
          </cell>
          <cell r="I87">
            <v>0</v>
          </cell>
          <cell r="J87">
            <v>2000000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2000000</v>
          </cell>
          <cell r="V87" t="str">
            <v>ok</v>
          </cell>
          <cell r="W87">
            <v>2000000</v>
          </cell>
          <cell r="X87">
            <v>0</v>
          </cell>
        </row>
        <row r="88">
          <cell r="B88" t="str">
            <v>GAHU</v>
          </cell>
          <cell r="C88">
            <v>1500000</v>
          </cell>
          <cell r="F88" t="str">
            <v>§ 26 27</v>
          </cell>
          <cell r="G88" t="str">
            <v>O</v>
          </cell>
          <cell r="H88">
            <v>1500000</v>
          </cell>
        </row>
        <row r="89">
          <cell r="B89" t="str">
            <v>SAS</v>
          </cell>
          <cell r="C89">
            <v>500000</v>
          </cell>
          <cell r="F89" t="str">
            <v>§ 26 27</v>
          </cell>
          <cell r="G89" t="str">
            <v>O</v>
          </cell>
          <cell r="H89">
            <v>500000</v>
          </cell>
        </row>
        <row r="90">
          <cell r="B90" t="str">
            <v>Marché de l'immobilier  :</v>
          </cell>
          <cell r="C90">
            <v>1450000</v>
          </cell>
          <cell r="D90">
            <v>0</v>
          </cell>
          <cell r="E90">
            <v>1450000</v>
          </cell>
          <cell r="H90">
            <v>900000</v>
          </cell>
          <cell r="I90">
            <v>0</v>
          </cell>
          <cell r="J90">
            <v>900000</v>
          </cell>
          <cell r="K90">
            <v>0</v>
          </cell>
          <cell r="L90">
            <v>50000</v>
          </cell>
          <cell r="M90">
            <v>50000</v>
          </cell>
          <cell r="N90">
            <v>500000</v>
          </cell>
          <cell r="O90">
            <v>0</v>
          </cell>
          <cell r="P90">
            <v>500000</v>
          </cell>
          <cell r="Q90">
            <v>0</v>
          </cell>
          <cell r="R90">
            <v>0</v>
          </cell>
          <cell r="S90">
            <v>0</v>
          </cell>
          <cell r="U90">
            <v>1450000</v>
          </cell>
          <cell r="V90" t="str">
            <v>ok</v>
          </cell>
          <cell r="W90">
            <v>1400000</v>
          </cell>
          <cell r="X90">
            <v>50000</v>
          </cell>
        </row>
        <row r="91">
          <cell r="B91" t="str">
            <v>Antilope</v>
          </cell>
          <cell r="C91">
            <v>800000</v>
          </cell>
          <cell r="E91">
            <v>800000</v>
          </cell>
          <cell r="F91" t="str">
            <v>§ 32</v>
          </cell>
          <cell r="G91" t="str">
            <v>O</v>
          </cell>
          <cell r="H91">
            <v>800000</v>
          </cell>
          <cell r="M91">
            <v>0</v>
          </cell>
        </row>
        <row r="92">
          <cell r="B92" t="str">
            <v>Mission d'assistance divers marchés sur opérations centralisées</v>
          </cell>
          <cell r="C92">
            <v>100000</v>
          </cell>
          <cell r="E92">
            <v>100000</v>
          </cell>
          <cell r="F92" t="str">
            <v>Titre V</v>
          </cell>
          <cell r="G92" t="str">
            <v>O</v>
          </cell>
          <cell r="H92">
            <v>100000</v>
          </cell>
          <cell r="M92">
            <v>0</v>
          </cell>
        </row>
        <row r="93">
          <cell r="B93" t="str">
            <v>Formation sur l'immobilier</v>
          </cell>
          <cell r="C93">
            <v>50000</v>
          </cell>
          <cell r="E93">
            <v>50000</v>
          </cell>
          <cell r="F93" t="str">
            <v>§ 22</v>
          </cell>
          <cell r="G93" t="str">
            <v>NO</v>
          </cell>
          <cell r="I93">
            <v>0</v>
          </cell>
          <cell r="L93">
            <v>50000</v>
          </cell>
          <cell r="M93">
            <v>50000</v>
          </cell>
        </row>
        <row r="94">
          <cell r="B94" t="str">
            <v>Centre Editique</v>
          </cell>
          <cell r="C94">
            <v>500000</v>
          </cell>
          <cell r="E94">
            <v>500000</v>
          </cell>
          <cell r="F94" t="str">
            <v>§ 32</v>
          </cell>
          <cell r="G94" t="str">
            <v>O</v>
          </cell>
          <cell r="H94">
            <v>0</v>
          </cell>
          <cell r="M94">
            <v>0</v>
          </cell>
          <cell r="N94">
            <v>500000</v>
          </cell>
        </row>
        <row r="95">
          <cell r="B95" t="str">
            <v>Opérations centralisées de titre V immobilières</v>
          </cell>
          <cell r="C95">
            <v>25278800</v>
          </cell>
          <cell r="E95">
            <v>25278800</v>
          </cell>
          <cell r="F95" t="str">
            <v>Titre V</v>
          </cell>
          <cell r="G95" t="str">
            <v>O</v>
          </cell>
          <cell r="H95">
            <v>12639400</v>
          </cell>
          <cell r="J95">
            <v>12639400</v>
          </cell>
          <cell r="M95">
            <v>0</v>
          </cell>
          <cell r="N95">
            <v>12639400</v>
          </cell>
          <cell r="P95">
            <v>12639400</v>
          </cell>
          <cell r="S95">
            <v>0</v>
          </cell>
          <cell r="U95">
            <v>25278800</v>
          </cell>
          <cell r="V95" t="str">
            <v>ok</v>
          </cell>
          <cell r="W95">
            <v>25278800</v>
          </cell>
          <cell r="X95">
            <v>0</v>
          </cell>
        </row>
        <row r="97">
          <cell r="A97" t="str">
            <v>906 075 15</v>
          </cell>
          <cell r="B97" t="str">
            <v>Gestionaires des ressources humaines (bureaux 2A Pilotage, 2B formation et 2D)</v>
          </cell>
          <cell r="C97">
            <v>1232000</v>
          </cell>
          <cell r="E97">
            <v>1232000</v>
          </cell>
          <cell r="H97">
            <v>1232000</v>
          </cell>
          <cell r="J97">
            <v>1232000</v>
          </cell>
          <cell r="M97">
            <v>0</v>
          </cell>
          <cell r="P97">
            <v>0</v>
          </cell>
          <cell r="S97">
            <v>0</v>
          </cell>
          <cell r="U97">
            <v>1232000</v>
          </cell>
          <cell r="V97" t="str">
            <v>ok</v>
          </cell>
          <cell r="W97">
            <v>1232000</v>
          </cell>
          <cell r="X97">
            <v>0</v>
          </cell>
        </row>
        <row r="98">
          <cell r="B98" t="str">
            <v>Frais de déplacement DOM - TOM / marché HAVAS</v>
          </cell>
          <cell r="C98">
            <v>1232000</v>
          </cell>
          <cell r="E98">
            <v>1232000</v>
          </cell>
          <cell r="F98" t="str">
            <v>§ 50</v>
          </cell>
          <cell r="G98" t="str">
            <v>O</v>
          </cell>
          <cell r="H98">
            <v>1232000</v>
          </cell>
          <cell r="J98">
            <v>1232000</v>
          </cell>
          <cell r="M98">
            <v>0</v>
          </cell>
        </row>
        <row r="99">
          <cell r="B99" t="str">
            <v>Budget de formation - Bureau 2B</v>
          </cell>
          <cell r="C99">
            <v>414672</v>
          </cell>
          <cell r="E99">
            <v>414672</v>
          </cell>
          <cell r="H99">
            <v>89000</v>
          </cell>
          <cell r="I99">
            <v>32500</v>
          </cell>
          <cell r="J99">
            <v>121500</v>
          </cell>
          <cell r="K99">
            <v>87172</v>
          </cell>
          <cell r="L99">
            <v>206000</v>
          </cell>
          <cell r="M99">
            <v>293172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414672</v>
          </cell>
          <cell r="V99" t="str">
            <v>ok</v>
          </cell>
          <cell r="W99">
            <v>176172</v>
          </cell>
          <cell r="X99">
            <v>238500</v>
          </cell>
        </row>
        <row r="100">
          <cell r="B100" t="str">
            <v>Dépenses diverses accessoires au fonctionnement du bureau</v>
          </cell>
          <cell r="C100">
            <v>8000</v>
          </cell>
          <cell r="F100" t="str">
            <v>§ 11-13</v>
          </cell>
          <cell r="G100" t="str">
            <v>O</v>
          </cell>
          <cell r="H100">
            <v>8000</v>
          </cell>
        </row>
        <row r="101">
          <cell r="B101" t="str">
            <v>Achat documentation techniques sur le recrutement</v>
          </cell>
          <cell r="C101">
            <v>1000</v>
          </cell>
          <cell r="F101" t="str">
            <v>§ 18</v>
          </cell>
          <cell r="G101" t="str">
            <v>NO</v>
          </cell>
          <cell r="I101">
            <v>1000</v>
          </cell>
        </row>
        <row r="102">
          <cell r="B102" t="str">
            <v>Promotion concours</v>
          </cell>
          <cell r="C102">
            <v>30000</v>
          </cell>
          <cell r="F102" t="str">
            <v>§ 23</v>
          </cell>
          <cell r="G102" t="str">
            <v>NO</v>
          </cell>
          <cell r="I102">
            <v>30000</v>
          </cell>
        </row>
        <row r="103">
          <cell r="B103" t="str">
            <v>Achat de droit "acanthe"</v>
          </cell>
          <cell r="C103">
            <v>81000</v>
          </cell>
          <cell r="F103" t="str">
            <v>§ 96</v>
          </cell>
          <cell r="G103" t="str">
            <v>O</v>
          </cell>
          <cell r="H103">
            <v>81000</v>
          </cell>
        </row>
        <row r="104">
          <cell r="B104" t="str">
            <v>Convention Université de Poitier (avec Mr ROUSSEAU)</v>
          </cell>
          <cell r="C104">
            <v>1500</v>
          </cell>
          <cell r="F104" t="str">
            <v>§ 23</v>
          </cell>
          <cell r="G104" t="str">
            <v>NO</v>
          </cell>
          <cell r="I104">
            <v>1500</v>
          </cell>
        </row>
        <row r="105">
          <cell r="B105" t="str">
            <v>Prestations externes de formation (co-animation)</v>
          </cell>
          <cell r="C105">
            <v>206000</v>
          </cell>
          <cell r="F105" t="str">
            <v>§ 23</v>
          </cell>
          <cell r="G105" t="str">
            <v>NO</v>
          </cell>
          <cell r="L105">
            <v>206000</v>
          </cell>
        </row>
        <row r="106">
          <cell r="B106" t="str">
            <v>- à destination des nouveaux fondés = 3 000 €</v>
          </cell>
        </row>
        <row r="107">
          <cell r="B107" t="str">
            <v>- à destination des nouveaux chefs de DIT = 8 000 €</v>
          </cell>
        </row>
        <row r="108">
          <cell r="B108" t="str">
            <v>- réalisation de 1 500 bilans professionnels dans les SDT = 45 000 €</v>
          </cell>
        </row>
        <row r="109">
          <cell r="B109" t="str">
            <v>- formations à distance demandées par les bureaux de la DGCP = 150 000 €</v>
          </cell>
        </row>
        <row r="110">
          <cell r="B110" t="str">
            <v>Location de salles (IP notamment)</v>
          </cell>
          <cell r="C110">
            <v>12000</v>
          </cell>
          <cell r="F110" t="str">
            <v>§ 31 </v>
          </cell>
          <cell r="G110" t="str">
            <v>O</v>
          </cell>
          <cell r="H110">
            <v>0</v>
          </cell>
          <cell r="K110">
            <v>12000</v>
          </cell>
        </row>
        <row r="111">
          <cell r="B111" t="str">
            <v>Projet EMMA : à terme à rembourser au bureau 3B</v>
          </cell>
          <cell r="C111">
            <v>75172</v>
          </cell>
          <cell r="F111" t="str">
            <v>§ 96</v>
          </cell>
          <cell r="G111" t="str">
            <v>O</v>
          </cell>
          <cell r="H111">
            <v>0</v>
          </cell>
          <cell r="K111">
            <v>75172</v>
          </cell>
        </row>
        <row r="113">
          <cell r="A113" t="str">
            <v>906 075 17</v>
          </cell>
          <cell r="B113" t="str">
            <v>Gestionnaires des opérations financières : bureaux 5D et 6B, le Projet DFT</v>
          </cell>
        </row>
        <row r="114">
          <cell r="B114" t="str">
            <v>Bureau 5D</v>
          </cell>
          <cell r="C114">
            <v>3002000</v>
          </cell>
          <cell r="E114">
            <v>3002000</v>
          </cell>
          <cell r="F114" t="str">
            <v>§ 70</v>
          </cell>
          <cell r="G114" t="str">
            <v>O</v>
          </cell>
          <cell r="H114">
            <v>2902000</v>
          </cell>
          <cell r="J114">
            <v>2902000</v>
          </cell>
          <cell r="K114">
            <v>100000</v>
          </cell>
          <cell r="M114">
            <v>100000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U114">
            <v>3002000</v>
          </cell>
          <cell r="V114" t="str">
            <v>ok</v>
          </cell>
          <cell r="W114">
            <v>3002000</v>
          </cell>
          <cell r="X114">
            <v>0</v>
          </cell>
        </row>
        <row r="115">
          <cell r="B115" t="str">
            <v>Cartes bancaires prestataires (commission)</v>
          </cell>
          <cell r="C115">
            <v>1750000</v>
          </cell>
          <cell r="F115" t="str">
            <v>§ 70</v>
          </cell>
          <cell r="G115" t="str">
            <v>O</v>
          </cell>
          <cell r="H115">
            <v>1750000</v>
          </cell>
        </row>
        <row r="116">
          <cell r="B116" t="str">
            <v>Gestion des comptes titres</v>
          </cell>
          <cell r="C116">
            <v>1050000</v>
          </cell>
          <cell r="F116" t="str">
            <v>§ 70</v>
          </cell>
          <cell r="G116" t="str">
            <v>O</v>
          </cell>
          <cell r="H116">
            <v>1050000</v>
          </cell>
        </row>
        <row r="117">
          <cell r="B117" t="str">
            <v>Réalisation d'une enquête de satisfaction</v>
          </cell>
          <cell r="C117">
            <v>100000</v>
          </cell>
          <cell r="F117" t="str">
            <v>§ 70</v>
          </cell>
          <cell r="G117" t="str">
            <v>O</v>
          </cell>
          <cell r="H117">
            <v>0</v>
          </cell>
          <cell r="K117">
            <v>100000</v>
          </cell>
        </row>
        <row r="118">
          <cell r="B118" t="str">
            <v>Confection de 200 cartes de démarcheurs</v>
          </cell>
          <cell r="C118">
            <v>2000</v>
          </cell>
          <cell r="F118" t="str">
            <v>§ 70</v>
          </cell>
          <cell r="G118" t="str">
            <v>O</v>
          </cell>
          <cell r="H118">
            <v>2000</v>
          </cell>
        </row>
        <row r="119">
          <cell r="B119" t="str">
            <v>Acquisition de TPE (bureau 5D fiche 5)</v>
          </cell>
          <cell r="C119">
            <v>100000</v>
          </cell>
          <cell r="F119" t="str">
            <v>§ 70</v>
          </cell>
          <cell r="G119" t="str">
            <v>O</v>
          </cell>
          <cell r="H119">
            <v>100000</v>
          </cell>
        </row>
        <row r="120">
          <cell r="B120" t="str">
            <v>Bureau 6B (dont prise en charge des dépenses de l'ex chapitre 13-03 des charges communes)</v>
          </cell>
          <cell r="C120">
            <v>18400000</v>
          </cell>
          <cell r="E120">
            <v>18400000</v>
          </cell>
          <cell r="F120" t="str">
            <v>§ 70</v>
          </cell>
          <cell r="G120" t="str">
            <v>O</v>
          </cell>
          <cell r="H120">
            <v>7900000</v>
          </cell>
          <cell r="J120">
            <v>7900000</v>
          </cell>
          <cell r="K120">
            <v>3500000</v>
          </cell>
          <cell r="M120">
            <v>3500000</v>
          </cell>
          <cell r="N120">
            <v>3500000</v>
          </cell>
          <cell r="P120">
            <v>3500000</v>
          </cell>
          <cell r="Q120">
            <v>3500000</v>
          </cell>
          <cell r="S120">
            <v>3500000</v>
          </cell>
          <cell r="U120">
            <v>18400000</v>
          </cell>
          <cell r="V120" t="str">
            <v>ok</v>
          </cell>
          <cell r="W120">
            <v>18400000</v>
          </cell>
          <cell r="X120">
            <v>0</v>
          </cell>
        </row>
        <row r="121">
          <cell r="B121" t="str">
            <v>Facturation des CPP A/D</v>
          </cell>
          <cell r="C121">
            <v>4000000</v>
          </cell>
          <cell r="F121" t="str">
            <v>§ 70</v>
          </cell>
          <cell r="G121" t="str">
            <v>O</v>
          </cell>
          <cell r="H121">
            <v>4000000</v>
          </cell>
        </row>
        <row r="122">
          <cell r="B122" t="str">
            <v>Intégration du 13-03-40</v>
          </cell>
          <cell r="C122">
            <v>14000000</v>
          </cell>
          <cell r="F122" t="str">
            <v>§ 70 </v>
          </cell>
          <cell r="G122" t="str">
            <v>O</v>
          </cell>
          <cell r="H122">
            <v>3500000</v>
          </cell>
          <cell r="K122">
            <v>3500000</v>
          </cell>
          <cell r="N122">
            <v>3500000</v>
          </cell>
          <cell r="Q122">
            <v>3500000</v>
          </cell>
        </row>
        <row r="123">
          <cell r="B123" t="str">
            <v>Facturation des comptes courants</v>
          </cell>
          <cell r="C123">
            <v>400000</v>
          </cell>
          <cell r="F123" t="str">
            <v>§ 70</v>
          </cell>
          <cell r="G123" t="str">
            <v>O</v>
          </cell>
          <cell r="H123">
            <v>400000</v>
          </cell>
        </row>
        <row r="124">
          <cell r="B124" t="str">
            <v>Projet Dépôts de fonds Trésor (DFT)</v>
          </cell>
          <cell r="C124">
            <v>16208000</v>
          </cell>
          <cell r="D124">
            <v>6500000</v>
          </cell>
          <cell r="E124">
            <v>22708000</v>
          </cell>
          <cell r="F124" t="str">
            <v>§ 70</v>
          </cell>
          <cell r="G124" t="str">
            <v>O</v>
          </cell>
          <cell r="H124">
            <v>16208000</v>
          </cell>
          <cell r="J124">
            <v>16208000</v>
          </cell>
          <cell r="K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S124">
            <v>0</v>
          </cell>
          <cell r="U124">
            <v>16208000</v>
          </cell>
          <cell r="V124" t="str">
            <v>ok</v>
          </cell>
          <cell r="W124">
            <v>16208000</v>
          </cell>
          <cell r="X124">
            <v>0</v>
          </cell>
        </row>
        <row r="125">
          <cell r="B125" t="str">
            <v>Convention BANQUE DE France</v>
          </cell>
          <cell r="C125">
            <v>11058000</v>
          </cell>
          <cell r="F125" t="str">
            <v>§ 70</v>
          </cell>
          <cell r="G125" t="str">
            <v>O</v>
          </cell>
          <cell r="H125">
            <v>11058000</v>
          </cell>
        </row>
        <row r="126">
          <cell r="B126" t="str">
            <v>Projet Altaïr pour DFT</v>
          </cell>
          <cell r="C126">
            <v>5150000</v>
          </cell>
          <cell r="F126" t="str">
            <v>§ 70</v>
          </cell>
          <cell r="G126" t="str">
            <v>O</v>
          </cell>
          <cell r="H126">
            <v>5150000</v>
          </cell>
        </row>
        <row r="128">
          <cell r="A128" t="str">
            <v>906 075 18</v>
          </cell>
          <cell r="B128" t="str">
            <v>Bureau 3B informatique</v>
          </cell>
          <cell r="C128">
            <v>179573109</v>
          </cell>
          <cell r="D128">
            <v>66864294</v>
          </cell>
          <cell r="E128">
            <v>246437403</v>
          </cell>
          <cell r="H128">
            <v>70926747.91500004</v>
          </cell>
          <cell r="I128">
            <v>0</v>
          </cell>
          <cell r="J128">
            <v>70926747.91500004</v>
          </cell>
          <cell r="K128">
            <v>66491118.11833333</v>
          </cell>
          <cell r="M128">
            <v>66491118.11833333</v>
          </cell>
          <cell r="N128">
            <v>21034134.91833333</v>
          </cell>
          <cell r="O128">
            <v>0</v>
          </cell>
          <cell r="P128">
            <v>21034134.91833333</v>
          </cell>
          <cell r="Q128">
            <v>21121108.048333332</v>
          </cell>
          <cell r="S128">
            <v>21121108.048333332</v>
          </cell>
          <cell r="U128">
            <v>179573109</v>
          </cell>
          <cell r="V128" t="str">
            <v>ok</v>
          </cell>
          <cell r="W128">
            <v>179573109</v>
          </cell>
          <cell r="X128">
            <v>0</v>
          </cell>
        </row>
        <row r="129">
          <cell r="B129" t="str">
            <v>Informatique (courant)</v>
          </cell>
          <cell r="C129">
            <v>146378109</v>
          </cell>
          <cell r="D129">
            <v>66864294</v>
          </cell>
          <cell r="E129">
            <v>213242403</v>
          </cell>
          <cell r="F129" t="str">
            <v>§ 91</v>
          </cell>
          <cell r="G129" t="str">
            <v>O</v>
          </cell>
        </row>
        <row r="130">
          <cell r="B130" t="str">
            <v>Projet Gestion publique (ex chapitre 3792-42)</v>
          </cell>
          <cell r="C130">
            <v>17355000</v>
          </cell>
          <cell r="E130">
            <v>17355000</v>
          </cell>
          <cell r="F130" t="str">
            <v>§ 91</v>
          </cell>
          <cell r="G130" t="str">
            <v>O</v>
          </cell>
        </row>
        <row r="131">
          <cell r="B131" t="str">
            <v>Projet HELIOS (ex chapitre 5792-42)</v>
          </cell>
          <cell r="C131">
            <v>15840000</v>
          </cell>
          <cell r="E131">
            <v>15840000</v>
          </cell>
          <cell r="F131" t="str">
            <v>§ 91</v>
          </cell>
          <cell r="G131" t="str">
            <v>O</v>
          </cell>
        </row>
        <row r="133">
          <cell r="A133" t="str">
            <v>906 075 19</v>
          </cell>
          <cell r="B133" t="str">
            <v>Bureau du Cabinet :</v>
          </cell>
          <cell r="C133">
            <v>1455000</v>
          </cell>
          <cell r="D133">
            <v>525000</v>
          </cell>
          <cell r="E133">
            <v>1980000</v>
          </cell>
          <cell r="H133">
            <v>5000</v>
          </cell>
          <cell r="I133">
            <v>362500</v>
          </cell>
          <cell r="J133">
            <v>367500</v>
          </cell>
          <cell r="L133">
            <v>362500</v>
          </cell>
          <cell r="M133">
            <v>362500</v>
          </cell>
          <cell r="N133">
            <v>0</v>
          </cell>
          <cell r="O133">
            <v>362500</v>
          </cell>
          <cell r="P133">
            <v>362500</v>
          </cell>
          <cell r="Q133">
            <v>0</v>
          </cell>
          <cell r="R133">
            <v>362500</v>
          </cell>
          <cell r="S133">
            <v>362500</v>
          </cell>
          <cell r="U133">
            <v>1455000</v>
          </cell>
          <cell r="V133" t="str">
            <v>ok</v>
          </cell>
          <cell r="W133">
            <v>5000</v>
          </cell>
          <cell r="X133">
            <v>1450000</v>
          </cell>
        </row>
        <row r="134">
          <cell r="B134" t="str">
            <v>Service communication</v>
          </cell>
          <cell r="C134">
            <v>750000</v>
          </cell>
          <cell r="D134">
            <v>500000</v>
          </cell>
          <cell r="E134">
            <v>1250000</v>
          </cell>
          <cell r="F134" t="str">
            <v>§ 23</v>
          </cell>
          <cell r="G134" t="str">
            <v>NO</v>
          </cell>
          <cell r="I134">
            <v>187500</v>
          </cell>
          <cell r="J134">
            <v>187500</v>
          </cell>
          <cell r="L134">
            <v>187500</v>
          </cell>
          <cell r="M134">
            <v>187500</v>
          </cell>
          <cell r="O134">
            <v>187500</v>
          </cell>
          <cell r="R134">
            <v>187500</v>
          </cell>
          <cell r="U134">
            <v>375000</v>
          </cell>
          <cell r="W134">
            <v>0</v>
          </cell>
          <cell r="X134">
            <v>750000</v>
          </cell>
        </row>
        <row r="135">
          <cell r="B135" t="str">
            <v>Service du DG (inaugurations et relations publiques)</v>
          </cell>
          <cell r="C135">
            <v>700000</v>
          </cell>
          <cell r="D135">
            <v>25000</v>
          </cell>
          <cell r="E135">
            <v>725000</v>
          </cell>
          <cell r="F135" t="str">
            <v>§ 23</v>
          </cell>
          <cell r="G135" t="str">
            <v>NO</v>
          </cell>
          <cell r="I135">
            <v>175000</v>
          </cell>
          <cell r="J135">
            <v>175000</v>
          </cell>
          <cell r="L135">
            <v>175000</v>
          </cell>
          <cell r="M135">
            <v>175000</v>
          </cell>
          <cell r="O135">
            <v>175000</v>
          </cell>
          <cell r="R135">
            <v>175000</v>
          </cell>
          <cell r="U135">
            <v>350000</v>
          </cell>
          <cell r="W135">
            <v>0</v>
          </cell>
          <cell r="X135">
            <v>700000</v>
          </cell>
        </row>
        <row r="136">
          <cell r="B136" t="str">
            <v>Régie de la DGCP</v>
          </cell>
          <cell r="C136">
            <v>5000</v>
          </cell>
          <cell r="D136">
            <v>0</v>
          </cell>
          <cell r="E136">
            <v>5000</v>
          </cell>
          <cell r="F136" t="str">
            <v>§ 50</v>
          </cell>
          <cell r="G136" t="str">
            <v>O</v>
          </cell>
          <cell r="H136">
            <v>5000</v>
          </cell>
          <cell r="J136">
            <v>5000</v>
          </cell>
          <cell r="U136">
            <v>5000</v>
          </cell>
          <cell r="W136">
            <v>5000</v>
          </cell>
          <cell r="X136">
            <v>0</v>
          </cell>
        </row>
        <row r="138">
          <cell r="A138" t="str">
            <v>Réserve pour aléas de gestion  sur autres crédits que ceux de personnel</v>
          </cell>
          <cell r="C138">
            <v>3231376</v>
          </cell>
          <cell r="D138">
            <v>0</v>
          </cell>
          <cell r="E138">
            <v>3231376</v>
          </cell>
          <cell r="P138">
            <v>0</v>
          </cell>
          <cell r="S138">
            <v>0</v>
          </cell>
          <cell r="U138">
            <v>0</v>
          </cell>
          <cell r="W138">
            <v>0</v>
          </cell>
          <cell r="X138">
            <v>0</v>
          </cell>
        </row>
        <row r="139">
          <cell r="A139" t="str">
            <v>Total  I </v>
          </cell>
          <cell r="C139">
            <v>256724501</v>
          </cell>
          <cell r="D139">
            <v>80909294</v>
          </cell>
          <cell r="E139">
            <v>337633795</v>
          </cell>
          <cell r="H139">
            <v>122257147.91500004</v>
          </cell>
          <cell r="I139">
            <v>399300</v>
          </cell>
          <cell r="J139">
            <v>122656447.91500004</v>
          </cell>
          <cell r="K139">
            <v>70178290.11833334</v>
          </cell>
          <cell r="L139">
            <v>620120</v>
          </cell>
          <cell r="M139">
            <v>70798410.11833334</v>
          </cell>
          <cell r="N139">
            <v>37673534.91833333</v>
          </cell>
          <cell r="O139">
            <v>612500</v>
          </cell>
          <cell r="P139">
            <v>38286034.91833333</v>
          </cell>
          <cell r="Q139">
            <v>24621108.048333332</v>
          </cell>
          <cell r="R139">
            <v>362500</v>
          </cell>
          <cell r="S139">
            <v>24983608.048333332</v>
          </cell>
          <cell r="U139">
            <v>256724501</v>
          </cell>
          <cell r="V139" t="str">
            <v>ok</v>
          </cell>
          <cell r="W139">
            <v>254730081</v>
          </cell>
          <cell r="X139">
            <v>1994420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DPG 8"/>
      <sheetName val="DPG 9"/>
      <sheetName val="DPG 9 (2)"/>
      <sheetName val="DPG 9 (3)"/>
      <sheetName val="Synthèse"/>
      <sheetName val="Projection de 3B faite le 04-01"/>
      <sheetName val="Evol.  conso. de  2003 à 2005  "/>
      <sheetName val="Dotation 2006    GLOBALE"/>
      <sheetName val="Dotation 2006   répartition"/>
      <sheetName val="DPG10"/>
      <sheetName val="etat détaillé BOP LOCAUX"/>
      <sheetName val="PBI"/>
      <sheetName val="DPG 8 (2)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E-1 bis"/>
    </sheetNames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</sheetNames>
    <sheetDataSet>
      <sheetData sheetId="0">
        <row r="4">
          <cell r="D4">
            <v>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Q45"/>
  <sheetViews>
    <sheetView showGridLines="0" tabSelected="1" zoomScale="70" zoomScaleNormal="70" workbookViewId="0" topLeftCell="A1">
      <pane xSplit="3" ySplit="8" topLeftCell="D9" activePane="bottomRight" state="frozen"/>
      <selection pane="topLeft" activeCell="K40" sqref="K40"/>
      <selection pane="topRight" activeCell="K40" sqref="K40"/>
      <selection pane="bottomLeft" activeCell="K40" sqref="K40"/>
      <selection pane="bottomRight" activeCell="G44" sqref="G44"/>
    </sheetView>
  </sheetViews>
  <sheetFormatPr defaultColWidth="11.421875" defaultRowHeight="12.75"/>
  <cols>
    <col min="1" max="1" width="13.57421875" style="166" customWidth="1"/>
    <col min="2" max="2" width="5.140625" style="166" customWidth="1"/>
    <col min="3" max="3" width="60.00390625" style="166" customWidth="1"/>
    <col min="4" max="11" width="18.7109375" style="166" customWidth="1"/>
    <col min="12" max="12" width="68.28125" style="166" customWidth="1"/>
    <col min="13" max="16384" width="11.421875" style="166" customWidth="1"/>
  </cols>
  <sheetData>
    <row r="1" spans="1:12" ht="52.5" customHeight="1">
      <c r="A1" s="350" t="s">
        <v>127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ht="25.5" customHeight="1"/>
    <row r="3" ht="18">
      <c r="A3" s="260" t="s">
        <v>104</v>
      </c>
    </row>
    <row r="4" ht="9.75" customHeight="1"/>
    <row r="5" ht="23.25">
      <c r="A5" s="268" t="s">
        <v>105</v>
      </c>
    </row>
    <row r="6" ht="43.5" customHeight="1">
      <c r="B6" s="167"/>
    </row>
    <row r="7" spans="1:12" ht="53.25" customHeight="1">
      <c r="A7" s="357" t="s">
        <v>106</v>
      </c>
      <c r="B7" s="358"/>
      <c r="C7" s="359"/>
      <c r="D7" s="340" t="s">
        <v>65</v>
      </c>
      <c r="E7" s="340"/>
      <c r="F7" s="337" t="s">
        <v>123</v>
      </c>
      <c r="G7" s="361"/>
      <c r="H7" s="355" t="s">
        <v>124</v>
      </c>
      <c r="I7" s="356"/>
      <c r="J7" s="362" t="s">
        <v>125</v>
      </c>
      <c r="K7" s="363"/>
      <c r="L7" s="345" t="s">
        <v>126</v>
      </c>
    </row>
    <row r="8" spans="1:17" ht="39" customHeight="1">
      <c r="A8" s="360"/>
      <c r="B8" s="338"/>
      <c r="C8" s="339"/>
      <c r="D8" s="169" t="s">
        <v>29</v>
      </c>
      <c r="E8" s="170" t="s">
        <v>10</v>
      </c>
      <c r="F8" s="269" t="s">
        <v>29</v>
      </c>
      <c r="G8" s="270" t="s">
        <v>10</v>
      </c>
      <c r="H8" s="271" t="s">
        <v>29</v>
      </c>
      <c r="I8" s="272" t="s">
        <v>10</v>
      </c>
      <c r="J8" s="266" t="s">
        <v>29</v>
      </c>
      <c r="K8" s="267" t="s">
        <v>10</v>
      </c>
      <c r="L8" s="346"/>
      <c r="Q8"/>
    </row>
    <row r="9" spans="1:12" s="173" customFormat="1" ht="30.75" customHeight="1">
      <c r="A9" s="352" t="s">
        <v>107</v>
      </c>
      <c r="B9" s="353"/>
      <c r="C9" s="354"/>
      <c r="D9" s="171">
        <f aca="true" t="shared" si="0" ref="D9:I9">D10+D14</f>
        <v>0</v>
      </c>
      <c r="E9" s="172">
        <f t="shared" si="0"/>
        <v>0</v>
      </c>
      <c r="F9" s="171">
        <f>F10+F14</f>
        <v>0</v>
      </c>
      <c r="G9" s="172">
        <f>G10+G14</f>
        <v>0</v>
      </c>
      <c r="H9" s="171">
        <f t="shared" si="0"/>
        <v>0</v>
      </c>
      <c r="I9" s="172">
        <f t="shared" si="0"/>
        <v>0</v>
      </c>
      <c r="J9" s="171">
        <f>J10+J14</f>
        <v>0</v>
      </c>
      <c r="K9" s="172">
        <f>K10+K14</f>
        <v>0</v>
      </c>
      <c r="L9" s="275"/>
    </row>
    <row r="10" spans="1:12" s="176" customFormat="1" ht="24.75" customHeight="1">
      <c r="A10" s="347" t="s">
        <v>108</v>
      </c>
      <c r="B10" s="348"/>
      <c r="C10" s="349"/>
      <c r="D10" s="174">
        <f aca="true" t="shared" si="1" ref="D10:I10">SUM(D11:D13)</f>
        <v>0</v>
      </c>
      <c r="E10" s="175">
        <f t="shared" si="1"/>
        <v>0</v>
      </c>
      <c r="F10" s="174">
        <f>SUM(F11:F13)</f>
        <v>0</v>
      </c>
      <c r="G10" s="175">
        <f>SUM(G11:G13)</f>
        <v>0</v>
      </c>
      <c r="H10" s="174">
        <f t="shared" si="1"/>
        <v>0</v>
      </c>
      <c r="I10" s="175">
        <f t="shared" si="1"/>
        <v>0</v>
      </c>
      <c r="J10" s="174">
        <f>SUM(J11:J13)</f>
        <v>0</v>
      </c>
      <c r="K10" s="175">
        <f>SUM(K11:K13)</f>
        <v>0</v>
      </c>
      <c r="L10" s="276"/>
    </row>
    <row r="11" spans="1:12" s="182" customFormat="1" ht="25.5" customHeight="1">
      <c r="A11" s="177"/>
      <c r="B11" s="178">
        <v>111</v>
      </c>
      <c r="C11" s="537" t="s">
        <v>109</v>
      </c>
      <c r="D11" s="180"/>
      <c r="E11" s="181"/>
      <c r="F11" s="180"/>
      <c r="G11" s="181"/>
      <c r="H11" s="180"/>
      <c r="I11" s="181"/>
      <c r="J11" s="180">
        <f aca="true" t="shared" si="2" ref="J11:K13">H11-F11</f>
        <v>0</v>
      </c>
      <c r="K11" s="181">
        <f t="shared" si="2"/>
        <v>0</v>
      </c>
      <c r="L11" s="276"/>
    </row>
    <row r="12" spans="1:12" s="182" customFormat="1" ht="25.5" customHeight="1">
      <c r="A12" s="183"/>
      <c r="B12" s="178">
        <v>112</v>
      </c>
      <c r="C12" s="537" t="s">
        <v>109</v>
      </c>
      <c r="D12" s="180"/>
      <c r="E12" s="181"/>
      <c r="F12" s="180"/>
      <c r="G12" s="181"/>
      <c r="H12" s="180"/>
      <c r="I12" s="181"/>
      <c r="J12" s="180">
        <f t="shared" si="2"/>
        <v>0</v>
      </c>
      <c r="K12" s="181">
        <f t="shared" si="2"/>
        <v>0</v>
      </c>
      <c r="L12" s="276"/>
    </row>
    <row r="13" spans="1:12" s="182" customFormat="1" ht="25.5" customHeight="1">
      <c r="A13" s="184"/>
      <c r="B13" s="178">
        <v>113</v>
      </c>
      <c r="C13" s="537" t="s">
        <v>109</v>
      </c>
      <c r="D13" s="180"/>
      <c r="E13" s="181"/>
      <c r="F13" s="180"/>
      <c r="G13" s="181"/>
      <c r="H13" s="180"/>
      <c r="I13" s="181"/>
      <c r="J13" s="180">
        <f t="shared" si="2"/>
        <v>0</v>
      </c>
      <c r="K13" s="181">
        <f t="shared" si="2"/>
        <v>0</v>
      </c>
      <c r="L13" s="276"/>
    </row>
    <row r="14" spans="1:12" s="176" customFormat="1" ht="24.75" customHeight="1">
      <c r="A14" s="347" t="s">
        <v>110</v>
      </c>
      <c r="B14" s="348"/>
      <c r="C14" s="349"/>
      <c r="D14" s="174">
        <f aca="true" t="shared" si="3" ref="D14:I14">SUM(D15:D17)</f>
        <v>0</v>
      </c>
      <c r="E14" s="175">
        <f t="shared" si="3"/>
        <v>0</v>
      </c>
      <c r="F14" s="174">
        <f>SUM(F15:F17)</f>
        <v>0</v>
      </c>
      <c r="G14" s="175">
        <f>SUM(G15:G17)</f>
        <v>0</v>
      </c>
      <c r="H14" s="174">
        <f t="shared" si="3"/>
        <v>0</v>
      </c>
      <c r="I14" s="175">
        <f t="shared" si="3"/>
        <v>0</v>
      </c>
      <c r="J14" s="174">
        <f>SUM(J15:J17)</f>
        <v>0</v>
      </c>
      <c r="K14" s="175">
        <f>SUM(K15:K17)</f>
        <v>0</v>
      </c>
      <c r="L14" s="276"/>
    </row>
    <row r="15" spans="1:12" s="182" customFormat="1" ht="25.5" customHeight="1">
      <c r="A15" s="177"/>
      <c r="B15" s="178">
        <v>111</v>
      </c>
      <c r="C15" s="537" t="s">
        <v>109</v>
      </c>
      <c r="D15" s="180"/>
      <c r="E15" s="181"/>
      <c r="F15" s="180"/>
      <c r="G15" s="181"/>
      <c r="H15" s="180"/>
      <c r="I15" s="181"/>
      <c r="J15" s="180">
        <f aca="true" t="shared" si="4" ref="J15:K17">H15-F15</f>
        <v>0</v>
      </c>
      <c r="K15" s="181">
        <f t="shared" si="4"/>
        <v>0</v>
      </c>
      <c r="L15" s="276"/>
    </row>
    <row r="16" spans="1:12" s="182" customFormat="1" ht="25.5" customHeight="1">
      <c r="A16" s="183"/>
      <c r="B16" s="178">
        <v>112</v>
      </c>
      <c r="C16" s="537" t="s">
        <v>109</v>
      </c>
      <c r="D16" s="180"/>
      <c r="E16" s="181"/>
      <c r="F16" s="180"/>
      <c r="G16" s="181"/>
      <c r="H16" s="180"/>
      <c r="I16" s="181"/>
      <c r="J16" s="180">
        <f t="shared" si="4"/>
        <v>0</v>
      </c>
      <c r="K16" s="181">
        <f t="shared" si="4"/>
        <v>0</v>
      </c>
      <c r="L16" s="276"/>
    </row>
    <row r="17" spans="1:12" s="182" customFormat="1" ht="25.5" customHeight="1">
      <c r="A17" s="185"/>
      <c r="B17" s="186">
        <v>113</v>
      </c>
      <c r="C17" s="540" t="s">
        <v>109</v>
      </c>
      <c r="D17" s="187"/>
      <c r="E17" s="188"/>
      <c r="F17" s="187"/>
      <c r="G17" s="188"/>
      <c r="H17" s="187"/>
      <c r="I17" s="188"/>
      <c r="J17" s="187">
        <f t="shared" si="4"/>
        <v>0</v>
      </c>
      <c r="K17" s="188">
        <f t="shared" si="4"/>
        <v>0</v>
      </c>
      <c r="L17" s="277"/>
    </row>
    <row r="18" spans="1:12" s="173" customFormat="1" ht="30.75" customHeight="1">
      <c r="A18" s="518" t="s">
        <v>111</v>
      </c>
      <c r="B18" s="519"/>
      <c r="C18" s="520"/>
      <c r="D18" s="521">
        <f>D19+D23+D27+D31+D35</f>
        <v>0</v>
      </c>
      <c r="E18" s="522">
        <f aca="true" t="shared" si="5" ref="E18:K18">E19+E23+E27+E31+E35</f>
        <v>0</v>
      </c>
      <c r="F18" s="521">
        <f t="shared" si="5"/>
        <v>0</v>
      </c>
      <c r="G18" s="522">
        <f t="shared" si="5"/>
        <v>0</v>
      </c>
      <c r="H18" s="521">
        <f t="shared" si="5"/>
        <v>0</v>
      </c>
      <c r="I18" s="522">
        <f t="shared" si="5"/>
        <v>0</v>
      </c>
      <c r="J18" s="521">
        <f t="shared" si="5"/>
        <v>0</v>
      </c>
      <c r="K18" s="522">
        <f t="shared" si="5"/>
        <v>0</v>
      </c>
      <c r="L18" s="523"/>
    </row>
    <row r="19" spans="1:12" s="182" customFormat="1" ht="25.5" customHeight="1">
      <c r="A19" s="177"/>
      <c r="B19" s="536">
        <v>111</v>
      </c>
      <c r="C19" s="537" t="s">
        <v>109</v>
      </c>
      <c r="D19" s="538">
        <f>SUM(D20:D22)</f>
        <v>0</v>
      </c>
      <c r="E19" s="539">
        <f>SUM(E20:E22)</f>
        <v>0</v>
      </c>
      <c r="F19" s="538">
        <f>SUM(F20:F22)</f>
        <v>0</v>
      </c>
      <c r="G19" s="539">
        <f>SUM(G20:G22)</f>
        <v>0</v>
      </c>
      <c r="H19" s="538">
        <f>SUM(H20:H22)</f>
        <v>0</v>
      </c>
      <c r="I19" s="539">
        <f>SUM(I20:I22)</f>
        <v>0</v>
      </c>
      <c r="J19" s="538">
        <f>SUM(J20:J22)</f>
        <v>0</v>
      </c>
      <c r="K19" s="539">
        <f>SUM(K20:K22)</f>
        <v>0</v>
      </c>
      <c r="L19" s="276"/>
    </row>
    <row r="20" spans="1:12" s="182" customFormat="1" ht="21" customHeight="1">
      <c r="A20" s="183"/>
      <c r="B20" s="178"/>
      <c r="C20" s="179" t="s">
        <v>144</v>
      </c>
      <c r="D20" s="180"/>
      <c r="E20" s="181"/>
      <c r="F20" s="180"/>
      <c r="G20" s="181"/>
      <c r="H20" s="180"/>
      <c r="I20" s="181"/>
      <c r="J20" s="180">
        <f>H20-F20</f>
        <v>0</v>
      </c>
      <c r="K20" s="181">
        <f>I20-G20</f>
        <v>0</v>
      </c>
      <c r="L20" s="276"/>
    </row>
    <row r="21" spans="1:12" s="182" customFormat="1" ht="21" customHeight="1">
      <c r="A21" s="183"/>
      <c r="B21" s="178"/>
      <c r="C21" s="179" t="s">
        <v>145</v>
      </c>
      <c r="D21" s="180"/>
      <c r="E21" s="181"/>
      <c r="F21" s="180"/>
      <c r="G21" s="181"/>
      <c r="H21" s="180"/>
      <c r="I21" s="181"/>
      <c r="J21" s="180">
        <f>H21-F21</f>
        <v>0</v>
      </c>
      <c r="K21" s="181">
        <f>I21-G21</f>
        <v>0</v>
      </c>
      <c r="L21" s="276"/>
    </row>
    <row r="22" spans="1:12" s="182" customFormat="1" ht="21" customHeight="1">
      <c r="A22" s="183"/>
      <c r="B22" s="178"/>
      <c r="C22" s="179" t="s">
        <v>146</v>
      </c>
      <c r="D22" s="180"/>
      <c r="E22" s="181"/>
      <c r="F22" s="180"/>
      <c r="G22" s="181"/>
      <c r="H22" s="180"/>
      <c r="I22" s="181"/>
      <c r="J22" s="180">
        <f>H22-F22</f>
        <v>0</v>
      </c>
      <c r="K22" s="181">
        <f>I22-G22</f>
        <v>0</v>
      </c>
      <c r="L22" s="276"/>
    </row>
    <row r="23" spans="1:12" s="182" customFormat="1" ht="25.5" customHeight="1">
      <c r="A23" s="183"/>
      <c r="B23" s="536">
        <v>112</v>
      </c>
      <c r="C23" s="537" t="s">
        <v>109</v>
      </c>
      <c r="D23" s="538">
        <f aca="true" t="shared" si="6" ref="D23:I23">SUM(D24:D26)</f>
        <v>0</v>
      </c>
      <c r="E23" s="539">
        <f t="shared" si="6"/>
        <v>0</v>
      </c>
      <c r="F23" s="538">
        <f t="shared" si="6"/>
        <v>0</v>
      </c>
      <c r="G23" s="539">
        <f t="shared" si="6"/>
        <v>0</v>
      </c>
      <c r="H23" s="538">
        <f t="shared" si="6"/>
        <v>0</v>
      </c>
      <c r="I23" s="539">
        <f t="shared" si="6"/>
        <v>0</v>
      </c>
      <c r="J23" s="538">
        <f>SUM(J24:J26)</f>
        <v>0</v>
      </c>
      <c r="K23" s="539">
        <f>SUM(K24:K26)</f>
        <v>0</v>
      </c>
      <c r="L23" s="276"/>
    </row>
    <row r="24" spans="1:12" s="182" customFormat="1" ht="21" customHeight="1">
      <c r="A24" s="183"/>
      <c r="B24" s="178"/>
      <c r="C24" s="179" t="s">
        <v>144</v>
      </c>
      <c r="D24" s="180"/>
      <c r="E24" s="181"/>
      <c r="F24" s="180"/>
      <c r="G24" s="181"/>
      <c r="H24" s="180"/>
      <c r="I24" s="181"/>
      <c r="J24" s="180">
        <f aca="true" t="shared" si="7" ref="J24:K26">H24-F24</f>
        <v>0</v>
      </c>
      <c r="K24" s="181">
        <f>I24-G24</f>
        <v>0</v>
      </c>
      <c r="L24" s="276"/>
    </row>
    <row r="25" spans="1:12" s="182" customFormat="1" ht="21" customHeight="1">
      <c r="A25" s="183"/>
      <c r="B25" s="178"/>
      <c r="C25" s="179" t="s">
        <v>145</v>
      </c>
      <c r="D25" s="180"/>
      <c r="E25" s="181"/>
      <c r="F25" s="180"/>
      <c r="G25" s="181"/>
      <c r="H25" s="180"/>
      <c r="I25" s="181"/>
      <c r="J25" s="180">
        <f t="shared" si="7"/>
        <v>0</v>
      </c>
      <c r="K25" s="181">
        <f>I25-G25</f>
        <v>0</v>
      </c>
      <c r="L25" s="276"/>
    </row>
    <row r="26" spans="1:12" s="182" customFormat="1" ht="21" customHeight="1">
      <c r="A26" s="183"/>
      <c r="B26" s="178"/>
      <c r="C26" s="179" t="s">
        <v>146</v>
      </c>
      <c r="D26" s="180"/>
      <c r="E26" s="181"/>
      <c r="F26" s="180"/>
      <c r="G26" s="181"/>
      <c r="H26" s="180"/>
      <c r="I26" s="181"/>
      <c r="J26" s="180">
        <f t="shared" si="7"/>
        <v>0</v>
      </c>
      <c r="K26" s="181">
        <f>I26-G26</f>
        <v>0</v>
      </c>
      <c r="L26" s="276"/>
    </row>
    <row r="27" spans="1:12" s="182" customFormat="1" ht="25.5" customHeight="1">
      <c r="A27" s="183"/>
      <c r="B27" s="536">
        <v>113</v>
      </c>
      <c r="C27" s="537" t="s">
        <v>109</v>
      </c>
      <c r="D27" s="538">
        <f aca="true" t="shared" si="8" ref="D27:I27">SUM(D28:D30)</f>
        <v>0</v>
      </c>
      <c r="E27" s="539">
        <f t="shared" si="8"/>
        <v>0</v>
      </c>
      <c r="F27" s="538">
        <f t="shared" si="8"/>
        <v>0</v>
      </c>
      <c r="G27" s="539">
        <f t="shared" si="8"/>
        <v>0</v>
      </c>
      <c r="H27" s="538">
        <f t="shared" si="8"/>
        <v>0</v>
      </c>
      <c r="I27" s="539">
        <f t="shared" si="8"/>
        <v>0</v>
      </c>
      <c r="J27" s="538">
        <f>SUM(J28:J30)</f>
        <v>0</v>
      </c>
      <c r="K27" s="539">
        <f>SUM(K28:K30)</f>
        <v>0</v>
      </c>
      <c r="L27" s="276"/>
    </row>
    <row r="28" spans="1:12" s="182" customFormat="1" ht="21" customHeight="1">
      <c r="A28" s="183"/>
      <c r="B28" s="178"/>
      <c r="C28" s="179" t="s">
        <v>144</v>
      </c>
      <c r="D28" s="180"/>
      <c r="E28" s="181"/>
      <c r="F28" s="180"/>
      <c r="G28" s="181"/>
      <c r="H28" s="180"/>
      <c r="I28" s="181"/>
      <c r="J28" s="180">
        <f aca="true" t="shared" si="9" ref="J28:K30">H28-F28</f>
        <v>0</v>
      </c>
      <c r="K28" s="181">
        <f>I28-G28</f>
        <v>0</v>
      </c>
      <c r="L28" s="276"/>
    </row>
    <row r="29" spans="1:12" s="182" customFormat="1" ht="21" customHeight="1">
      <c r="A29" s="183"/>
      <c r="B29" s="178"/>
      <c r="C29" s="179" t="s">
        <v>145</v>
      </c>
      <c r="D29" s="180"/>
      <c r="E29" s="181"/>
      <c r="F29" s="180"/>
      <c r="G29" s="181"/>
      <c r="H29" s="180"/>
      <c r="I29" s="181"/>
      <c r="J29" s="180">
        <f t="shared" si="9"/>
        <v>0</v>
      </c>
      <c r="K29" s="181">
        <f>I29-G29</f>
        <v>0</v>
      </c>
      <c r="L29" s="276"/>
    </row>
    <row r="30" spans="1:12" s="182" customFormat="1" ht="21" customHeight="1">
      <c r="A30" s="183"/>
      <c r="B30" s="178"/>
      <c r="C30" s="179" t="s">
        <v>146</v>
      </c>
      <c r="D30" s="180"/>
      <c r="E30" s="181"/>
      <c r="F30" s="180"/>
      <c r="G30" s="181"/>
      <c r="H30" s="180"/>
      <c r="I30" s="181"/>
      <c r="J30" s="180">
        <f t="shared" si="9"/>
        <v>0</v>
      </c>
      <c r="K30" s="181">
        <f>I30-G30</f>
        <v>0</v>
      </c>
      <c r="L30" s="276"/>
    </row>
    <row r="31" spans="1:12" s="182" customFormat="1" ht="25.5" customHeight="1">
      <c r="A31" s="183"/>
      <c r="B31" s="536">
        <v>114</v>
      </c>
      <c r="C31" s="537" t="s">
        <v>109</v>
      </c>
      <c r="D31" s="538">
        <f aca="true" t="shared" si="10" ref="D31:I31">SUM(D32:D34)</f>
        <v>0</v>
      </c>
      <c r="E31" s="539">
        <f t="shared" si="10"/>
        <v>0</v>
      </c>
      <c r="F31" s="538">
        <f t="shared" si="10"/>
        <v>0</v>
      </c>
      <c r="G31" s="539">
        <f t="shared" si="10"/>
        <v>0</v>
      </c>
      <c r="H31" s="538">
        <f t="shared" si="10"/>
        <v>0</v>
      </c>
      <c r="I31" s="539">
        <f t="shared" si="10"/>
        <v>0</v>
      </c>
      <c r="J31" s="538">
        <f>SUM(J32:J34)</f>
        <v>0</v>
      </c>
      <c r="K31" s="539">
        <f>SUM(K32:K34)</f>
        <v>0</v>
      </c>
      <c r="L31" s="276"/>
    </row>
    <row r="32" spans="1:12" s="182" customFormat="1" ht="21" customHeight="1">
      <c r="A32" s="183"/>
      <c r="B32" s="515"/>
      <c r="C32" s="516" t="s">
        <v>144</v>
      </c>
      <c r="D32" s="177"/>
      <c r="E32" s="517"/>
      <c r="F32" s="177"/>
      <c r="G32" s="517"/>
      <c r="H32" s="177"/>
      <c r="I32" s="517"/>
      <c r="J32" s="177">
        <f aca="true" t="shared" si="11" ref="J32:K34">H32-F32</f>
        <v>0</v>
      </c>
      <c r="K32" s="517">
        <f>I32-G32</f>
        <v>0</v>
      </c>
      <c r="L32" s="276"/>
    </row>
    <row r="33" spans="1:12" s="182" customFormat="1" ht="21" customHeight="1">
      <c r="A33" s="183"/>
      <c r="B33" s="515"/>
      <c r="C33" s="516" t="s">
        <v>145</v>
      </c>
      <c r="D33" s="177"/>
      <c r="E33" s="517"/>
      <c r="F33" s="177"/>
      <c r="G33" s="517"/>
      <c r="H33" s="177"/>
      <c r="I33" s="517"/>
      <c r="J33" s="177">
        <f t="shared" si="11"/>
        <v>0</v>
      </c>
      <c r="K33" s="517">
        <f>I33-G33</f>
        <v>0</v>
      </c>
      <c r="L33" s="276"/>
    </row>
    <row r="34" spans="1:12" s="182" customFormat="1" ht="21" customHeight="1">
      <c r="A34" s="183"/>
      <c r="B34" s="515"/>
      <c r="C34" s="516" t="s">
        <v>146</v>
      </c>
      <c r="D34" s="177"/>
      <c r="E34" s="517"/>
      <c r="F34" s="177"/>
      <c r="G34" s="517"/>
      <c r="H34" s="177"/>
      <c r="I34" s="517"/>
      <c r="J34" s="177">
        <f t="shared" si="11"/>
        <v>0</v>
      </c>
      <c r="K34" s="517">
        <f>I34-G34</f>
        <v>0</v>
      </c>
      <c r="L34" s="276"/>
    </row>
    <row r="35" spans="1:12" s="182" customFormat="1" ht="25.5" customHeight="1">
      <c r="A35" s="183"/>
      <c r="B35" s="536">
        <v>115</v>
      </c>
      <c r="C35" s="537" t="s">
        <v>109</v>
      </c>
      <c r="D35" s="538">
        <f aca="true" t="shared" si="12" ref="D35:I35">SUM(D36:D38)</f>
        <v>0</v>
      </c>
      <c r="E35" s="539">
        <f t="shared" si="12"/>
        <v>0</v>
      </c>
      <c r="F35" s="538">
        <f t="shared" si="12"/>
        <v>0</v>
      </c>
      <c r="G35" s="539">
        <f t="shared" si="12"/>
        <v>0</v>
      </c>
      <c r="H35" s="538">
        <f t="shared" si="12"/>
        <v>0</v>
      </c>
      <c r="I35" s="539">
        <f t="shared" si="12"/>
        <v>0</v>
      </c>
      <c r="J35" s="538">
        <f>SUM(J36:J38)</f>
        <v>0</v>
      </c>
      <c r="K35" s="539">
        <f>SUM(K36:K38)</f>
        <v>0</v>
      </c>
      <c r="L35" s="276"/>
    </row>
    <row r="36" spans="1:12" s="182" customFormat="1" ht="21" customHeight="1">
      <c r="A36" s="183"/>
      <c r="B36" s="515"/>
      <c r="C36" s="516" t="s">
        <v>144</v>
      </c>
      <c r="D36" s="177"/>
      <c r="E36" s="517"/>
      <c r="F36" s="177"/>
      <c r="G36" s="517"/>
      <c r="H36" s="177"/>
      <c r="I36" s="517"/>
      <c r="J36" s="177">
        <f aca="true" t="shared" si="13" ref="J36:K38">H36-F36</f>
        <v>0</v>
      </c>
      <c r="K36" s="517">
        <f>I36-G36</f>
        <v>0</v>
      </c>
      <c r="L36" s="276"/>
    </row>
    <row r="37" spans="1:12" s="182" customFormat="1" ht="21" customHeight="1">
      <c r="A37" s="183"/>
      <c r="B37" s="515"/>
      <c r="C37" s="516" t="s">
        <v>145</v>
      </c>
      <c r="D37" s="177"/>
      <c r="E37" s="517"/>
      <c r="F37" s="177"/>
      <c r="G37" s="517"/>
      <c r="H37" s="177"/>
      <c r="I37" s="517"/>
      <c r="J37" s="177">
        <f t="shared" si="13"/>
        <v>0</v>
      </c>
      <c r="K37" s="517">
        <f>I37-G37</f>
        <v>0</v>
      </c>
      <c r="L37" s="276"/>
    </row>
    <row r="38" spans="1:12" s="182" customFormat="1" ht="21" customHeight="1">
      <c r="A38" s="183"/>
      <c r="B38" s="515"/>
      <c r="C38" s="516" t="s">
        <v>146</v>
      </c>
      <c r="D38" s="177"/>
      <c r="E38" s="517"/>
      <c r="F38" s="177"/>
      <c r="G38" s="517"/>
      <c r="H38" s="177"/>
      <c r="I38" s="517"/>
      <c r="J38" s="177">
        <f t="shared" si="13"/>
        <v>0</v>
      </c>
      <c r="K38" s="517">
        <f>I38-G38</f>
        <v>0</v>
      </c>
      <c r="L38" s="276"/>
    </row>
    <row r="39" spans="1:12" s="168" customFormat="1" ht="31.5" customHeight="1">
      <c r="A39" s="524" t="s">
        <v>122</v>
      </c>
      <c r="B39" s="525"/>
      <c r="C39" s="526"/>
      <c r="D39" s="527">
        <f aca="true" t="shared" si="14" ref="D39:K39">D9+D18</f>
        <v>0</v>
      </c>
      <c r="E39" s="528">
        <f t="shared" si="14"/>
        <v>0</v>
      </c>
      <c r="F39" s="529">
        <f>F9+F18</f>
        <v>0</v>
      </c>
      <c r="G39" s="530">
        <f>G9+G18</f>
        <v>0</v>
      </c>
      <c r="H39" s="531">
        <f t="shared" si="14"/>
        <v>0</v>
      </c>
      <c r="I39" s="532">
        <f t="shared" si="14"/>
        <v>0</v>
      </c>
      <c r="J39" s="533">
        <f t="shared" si="14"/>
        <v>0</v>
      </c>
      <c r="K39" s="534">
        <f t="shared" si="14"/>
        <v>0</v>
      </c>
      <c r="L39" s="535"/>
    </row>
    <row r="40" spans="1:12" s="182" customFormat="1" ht="25.5" customHeight="1">
      <c r="A40" s="189" t="s">
        <v>112</v>
      </c>
      <c r="B40" s="178">
        <v>111</v>
      </c>
      <c r="C40" s="537" t="s">
        <v>109</v>
      </c>
      <c r="D40" s="180">
        <f>D11+D15+D19</f>
        <v>0</v>
      </c>
      <c r="E40" s="181">
        <f>E11+E15+E19</f>
        <v>0</v>
      </c>
      <c r="F40" s="180">
        <f>F11+F15+F19</f>
        <v>0</v>
      </c>
      <c r="G40" s="181">
        <f>G11+G15+G19</f>
        <v>0</v>
      </c>
      <c r="H40" s="180">
        <f>H11+H15+H19</f>
        <v>0</v>
      </c>
      <c r="I40" s="181">
        <f>I11+I15+I19</f>
        <v>0</v>
      </c>
      <c r="J40" s="180">
        <f>J11+J15+J19</f>
        <v>0</v>
      </c>
      <c r="K40" s="181">
        <f>K11+K15+K19</f>
        <v>0</v>
      </c>
      <c r="L40" s="276"/>
    </row>
    <row r="41" spans="1:12" s="182" customFormat="1" ht="25.5" customHeight="1">
      <c r="A41" s="189" t="s">
        <v>112</v>
      </c>
      <c r="B41" s="178">
        <v>112</v>
      </c>
      <c r="C41" s="537" t="s">
        <v>109</v>
      </c>
      <c r="D41" s="180">
        <f>D12+D16+D23</f>
        <v>0</v>
      </c>
      <c r="E41" s="181">
        <f>E12+E16+E23</f>
        <v>0</v>
      </c>
      <c r="F41" s="180">
        <f>F12+F16+F23</f>
        <v>0</v>
      </c>
      <c r="G41" s="181">
        <f>G12+G16+G23</f>
        <v>0</v>
      </c>
      <c r="H41" s="180">
        <f>H12+H16+H23</f>
        <v>0</v>
      </c>
      <c r="I41" s="181">
        <f>I12+I16+I23</f>
        <v>0</v>
      </c>
      <c r="J41" s="180">
        <f>J12+J16+J23</f>
        <v>0</v>
      </c>
      <c r="K41" s="181">
        <f>K12+K16+K23</f>
        <v>0</v>
      </c>
      <c r="L41" s="276"/>
    </row>
    <row r="42" spans="1:12" s="182" customFormat="1" ht="25.5" customHeight="1">
      <c r="A42" s="189" t="s">
        <v>112</v>
      </c>
      <c r="B42" s="178">
        <v>113</v>
      </c>
      <c r="C42" s="537" t="s">
        <v>109</v>
      </c>
      <c r="D42" s="180">
        <f>D13+D17+D27</f>
        <v>0</v>
      </c>
      <c r="E42" s="181">
        <f>E13+E17+E27</f>
        <v>0</v>
      </c>
      <c r="F42" s="180">
        <f>F13+F17+F27</f>
        <v>0</v>
      </c>
      <c r="G42" s="181">
        <f>G13+G17+G27</f>
        <v>0</v>
      </c>
      <c r="H42" s="180">
        <f>H13+H17+H27</f>
        <v>0</v>
      </c>
      <c r="I42" s="181">
        <f>I13+I17+I27</f>
        <v>0</v>
      </c>
      <c r="J42" s="180">
        <f>J13+J17+J27</f>
        <v>0</v>
      </c>
      <c r="K42" s="181">
        <f>K13+K17+K27</f>
        <v>0</v>
      </c>
      <c r="L42" s="276"/>
    </row>
    <row r="43" spans="1:12" s="182" customFormat="1" ht="25.5" customHeight="1">
      <c r="A43" s="189" t="s">
        <v>112</v>
      </c>
      <c r="B43" s="178">
        <v>114</v>
      </c>
      <c r="C43" s="537" t="s">
        <v>109</v>
      </c>
      <c r="D43" s="180">
        <f>D31</f>
        <v>0</v>
      </c>
      <c r="E43" s="181">
        <f>E31</f>
        <v>0</v>
      </c>
      <c r="F43" s="180">
        <f>F31</f>
        <v>0</v>
      </c>
      <c r="G43" s="181">
        <f>G31</f>
        <v>0</v>
      </c>
      <c r="H43" s="180">
        <f>H31</f>
        <v>0</v>
      </c>
      <c r="I43" s="181">
        <f>I31</f>
        <v>0</v>
      </c>
      <c r="J43" s="180">
        <f>J31</f>
        <v>0</v>
      </c>
      <c r="K43" s="181">
        <f>K31</f>
        <v>0</v>
      </c>
      <c r="L43" s="276"/>
    </row>
    <row r="44" spans="1:12" s="182" customFormat="1" ht="25.5" customHeight="1">
      <c r="A44" s="190" t="s">
        <v>112</v>
      </c>
      <c r="B44" s="186">
        <v>115</v>
      </c>
      <c r="C44" s="540" t="s">
        <v>109</v>
      </c>
      <c r="D44" s="187">
        <f aca="true" t="shared" si="15" ref="D44:K44">D35</f>
        <v>0</v>
      </c>
      <c r="E44" s="188">
        <f t="shared" si="15"/>
        <v>0</v>
      </c>
      <c r="F44" s="187">
        <f>F35</f>
        <v>0</v>
      </c>
      <c r="G44" s="188">
        <f>G35</f>
        <v>0</v>
      </c>
      <c r="H44" s="187">
        <f t="shared" si="15"/>
        <v>0</v>
      </c>
      <c r="I44" s="188">
        <f t="shared" si="15"/>
        <v>0</v>
      </c>
      <c r="J44" s="187">
        <f t="shared" si="15"/>
        <v>0</v>
      </c>
      <c r="K44" s="188">
        <f t="shared" si="15"/>
        <v>0</v>
      </c>
      <c r="L44" s="277"/>
    </row>
    <row r="45" ht="17.25" customHeight="1">
      <c r="B45" s="191"/>
    </row>
  </sheetData>
  <mergeCells count="12">
    <mergeCell ref="A18:C18"/>
    <mergeCell ref="A39:C39"/>
    <mergeCell ref="H7:I7"/>
    <mergeCell ref="A9:C9"/>
    <mergeCell ref="A7:C8"/>
    <mergeCell ref="D7:E7"/>
    <mergeCell ref="F7:G7"/>
    <mergeCell ref="L7:L8"/>
    <mergeCell ref="A10:C10"/>
    <mergeCell ref="A1:L1"/>
    <mergeCell ref="A14:C14"/>
    <mergeCell ref="J7:K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R43"/>
  <sheetViews>
    <sheetView showGridLines="0" zoomScale="70" zoomScaleNormal="70" workbookViewId="0" topLeftCell="A1">
      <pane ySplit="1" topLeftCell="BM2" activePane="bottomLeft" state="frozen"/>
      <selection pane="topLeft" activeCell="I23" sqref="I23"/>
      <selection pane="bottomLeft" activeCell="A23" sqref="A23:J23"/>
    </sheetView>
  </sheetViews>
  <sheetFormatPr defaultColWidth="11.421875" defaultRowHeight="12.75"/>
  <cols>
    <col min="1" max="1" width="8.57421875" style="193" customWidth="1"/>
    <col min="2" max="2" width="56.140625" style="193" customWidth="1"/>
    <col min="3" max="18" width="15.00390625" style="193" customWidth="1"/>
    <col min="19" max="16384" width="11.421875" style="193" customWidth="1"/>
  </cols>
  <sheetData>
    <row r="1" spans="1:18" s="166" customFormat="1" ht="41.25" customHeight="1">
      <c r="A1" s="372" t="s">
        <v>113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</row>
    <row r="2" s="166" customFormat="1" ht="7.5" customHeight="1"/>
    <row r="3" s="166" customFormat="1" ht="18">
      <c r="A3" s="260" t="s">
        <v>104</v>
      </c>
    </row>
    <row r="4" s="166" customFormat="1" ht="9.75" customHeight="1"/>
    <row r="5" s="166" customFormat="1" ht="20.25">
      <c r="A5" s="261" t="s">
        <v>105</v>
      </c>
    </row>
    <row r="6" s="166" customFormat="1" ht="15" customHeight="1">
      <c r="A6" s="194"/>
    </row>
    <row r="7" spans="1:18" s="166" customFormat="1" ht="23.25" customHeight="1">
      <c r="A7" s="374" t="s">
        <v>114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</row>
    <row r="8" ht="13.5" customHeight="1"/>
    <row r="9" spans="1:18" ht="34.5" customHeight="1">
      <c r="A9" s="396" t="s">
        <v>107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8"/>
    </row>
    <row r="10" spans="1:18" s="195" customFormat="1" ht="43.5" customHeight="1">
      <c r="A10" s="390" t="s">
        <v>106</v>
      </c>
      <c r="B10" s="391"/>
      <c r="C10" s="401" t="s">
        <v>136</v>
      </c>
      <c r="D10" s="402"/>
      <c r="E10" s="402"/>
      <c r="F10" s="403"/>
      <c r="G10" s="404" t="s">
        <v>130</v>
      </c>
      <c r="H10" s="405"/>
      <c r="I10" s="405"/>
      <c r="J10" s="406"/>
      <c r="K10" s="387" t="s">
        <v>128</v>
      </c>
      <c r="L10" s="388"/>
      <c r="M10" s="388"/>
      <c r="N10" s="389"/>
      <c r="O10" s="387" t="s">
        <v>137</v>
      </c>
      <c r="P10" s="388"/>
      <c r="Q10" s="388"/>
      <c r="R10" s="389"/>
    </row>
    <row r="11" spans="1:18" s="166" customFormat="1" ht="36.75" customHeight="1">
      <c r="A11" s="385"/>
      <c r="B11" s="392"/>
      <c r="C11" s="283" t="s">
        <v>108</v>
      </c>
      <c r="D11" s="284" t="s">
        <v>110</v>
      </c>
      <c r="E11" s="285" t="s">
        <v>115</v>
      </c>
      <c r="F11" s="286" t="s">
        <v>116</v>
      </c>
      <c r="G11" s="196" t="s">
        <v>108</v>
      </c>
      <c r="H11" s="197" t="s">
        <v>110</v>
      </c>
      <c r="I11" s="198" t="s">
        <v>115</v>
      </c>
      <c r="J11" s="199" t="s">
        <v>116</v>
      </c>
      <c r="K11" s="196" t="s">
        <v>108</v>
      </c>
      <c r="L11" s="197" t="s">
        <v>110</v>
      </c>
      <c r="M11" s="198" t="s">
        <v>115</v>
      </c>
      <c r="N11" s="199" t="s">
        <v>116</v>
      </c>
      <c r="O11" s="196" t="s">
        <v>108</v>
      </c>
      <c r="P11" s="197" t="s">
        <v>110</v>
      </c>
      <c r="Q11" s="198" t="s">
        <v>115</v>
      </c>
      <c r="R11" s="199" t="s">
        <v>116</v>
      </c>
    </row>
    <row r="12" spans="1:18" s="206" customFormat="1" ht="27" customHeight="1">
      <c r="A12" s="201">
        <v>111</v>
      </c>
      <c r="B12" s="278" t="s">
        <v>109</v>
      </c>
      <c r="C12" s="287">
        <f aca="true" t="shared" si="0" ref="C12:N12">SUM(C13:C14)</f>
        <v>0</v>
      </c>
      <c r="D12" s="288">
        <f t="shared" si="0"/>
        <v>0</v>
      </c>
      <c r="E12" s="289">
        <f t="shared" si="0"/>
        <v>0</v>
      </c>
      <c r="F12" s="290">
        <f t="shared" si="0"/>
        <v>0</v>
      </c>
      <c r="G12" s="202">
        <f t="shared" si="0"/>
        <v>0</v>
      </c>
      <c r="H12" s="203">
        <f t="shared" si="0"/>
        <v>0</v>
      </c>
      <c r="I12" s="204">
        <f t="shared" si="0"/>
        <v>0</v>
      </c>
      <c r="J12" s="205">
        <f t="shared" si="0"/>
        <v>0</v>
      </c>
      <c r="K12" s="202">
        <f t="shared" si="0"/>
        <v>0</v>
      </c>
      <c r="L12" s="203">
        <f t="shared" si="0"/>
        <v>0</v>
      </c>
      <c r="M12" s="204">
        <f t="shared" si="0"/>
        <v>0</v>
      </c>
      <c r="N12" s="205">
        <f t="shared" si="0"/>
        <v>0</v>
      </c>
      <c r="O12" s="202">
        <f>SUM(O13:O14)</f>
        <v>0</v>
      </c>
      <c r="P12" s="203">
        <f>SUM(P13:P14)</f>
        <v>0</v>
      </c>
      <c r="Q12" s="204">
        <f>SUM(Q13:Q14)</f>
        <v>0</v>
      </c>
      <c r="R12" s="205">
        <f>SUM(R13:R14)</f>
        <v>0</v>
      </c>
    </row>
    <row r="13" spans="1:18" s="212" customFormat="1" ht="27" customHeight="1">
      <c r="A13" s="207"/>
      <c r="B13" s="279" t="s">
        <v>117</v>
      </c>
      <c r="C13" s="291"/>
      <c r="D13" s="292"/>
      <c r="E13" s="293">
        <f>C13+D13</f>
        <v>0</v>
      </c>
      <c r="F13" s="294"/>
      <c r="G13" s="208"/>
      <c r="H13" s="209"/>
      <c r="I13" s="210">
        <f>G13+H13</f>
        <v>0</v>
      </c>
      <c r="J13" s="211"/>
      <c r="K13" s="208"/>
      <c r="L13" s="209"/>
      <c r="M13" s="210">
        <f>K13+L13</f>
        <v>0</v>
      </c>
      <c r="N13" s="211"/>
      <c r="O13" s="208">
        <f>G13+K13</f>
        <v>0</v>
      </c>
      <c r="P13" s="209">
        <f>H13+L13</f>
        <v>0</v>
      </c>
      <c r="Q13" s="210">
        <f>O13+P13</f>
        <v>0</v>
      </c>
      <c r="R13" s="211">
        <f>J13+N13</f>
        <v>0</v>
      </c>
    </row>
    <row r="14" spans="1:18" s="212" customFormat="1" ht="27" customHeight="1">
      <c r="A14" s="213"/>
      <c r="B14" s="280" t="s">
        <v>117</v>
      </c>
      <c r="C14" s="295"/>
      <c r="D14" s="296"/>
      <c r="E14" s="297">
        <f>C14+D14</f>
        <v>0</v>
      </c>
      <c r="F14" s="298"/>
      <c r="G14" s="214"/>
      <c r="H14" s="215"/>
      <c r="I14" s="216">
        <f>G14+H14</f>
        <v>0</v>
      </c>
      <c r="J14" s="217"/>
      <c r="K14" s="214"/>
      <c r="L14" s="215"/>
      <c r="M14" s="216">
        <f>K14+L14</f>
        <v>0</v>
      </c>
      <c r="N14" s="217"/>
      <c r="O14" s="214">
        <f>G14+K14</f>
        <v>0</v>
      </c>
      <c r="P14" s="215">
        <f>H14+L14</f>
        <v>0</v>
      </c>
      <c r="Q14" s="216">
        <f>O14+P14</f>
        <v>0</v>
      </c>
      <c r="R14" s="217">
        <f>J14+N14</f>
        <v>0</v>
      </c>
    </row>
    <row r="15" spans="1:18" s="206" customFormat="1" ht="27" customHeight="1">
      <c r="A15" s="201">
        <v>112</v>
      </c>
      <c r="B15" s="278" t="s">
        <v>109</v>
      </c>
      <c r="C15" s="287">
        <f aca="true" t="shared" si="1" ref="C15:N15">SUM(C16:C17)</f>
        <v>0</v>
      </c>
      <c r="D15" s="288">
        <f t="shared" si="1"/>
        <v>0</v>
      </c>
      <c r="E15" s="289">
        <f t="shared" si="1"/>
        <v>0</v>
      </c>
      <c r="F15" s="290">
        <f t="shared" si="1"/>
        <v>0</v>
      </c>
      <c r="G15" s="202">
        <f t="shared" si="1"/>
        <v>0</v>
      </c>
      <c r="H15" s="203">
        <f t="shared" si="1"/>
        <v>0</v>
      </c>
      <c r="I15" s="204">
        <f t="shared" si="1"/>
        <v>0</v>
      </c>
      <c r="J15" s="205">
        <f t="shared" si="1"/>
        <v>0</v>
      </c>
      <c r="K15" s="202">
        <f t="shared" si="1"/>
        <v>0</v>
      </c>
      <c r="L15" s="203">
        <f t="shared" si="1"/>
        <v>0</v>
      </c>
      <c r="M15" s="204">
        <f t="shared" si="1"/>
        <v>0</v>
      </c>
      <c r="N15" s="205">
        <f t="shared" si="1"/>
        <v>0</v>
      </c>
      <c r="O15" s="202">
        <f>SUM(O16:O17)</f>
        <v>0</v>
      </c>
      <c r="P15" s="203">
        <f>SUM(P16:P17)</f>
        <v>0</v>
      </c>
      <c r="Q15" s="204">
        <f>SUM(Q16:Q17)</f>
        <v>0</v>
      </c>
      <c r="R15" s="205">
        <f>SUM(R16:R17)</f>
        <v>0</v>
      </c>
    </row>
    <row r="16" spans="1:18" s="212" customFormat="1" ht="27" customHeight="1">
      <c r="A16" s="207"/>
      <c r="B16" s="279" t="s">
        <v>117</v>
      </c>
      <c r="C16" s="291"/>
      <c r="D16" s="292"/>
      <c r="E16" s="293">
        <f>C16+D16</f>
        <v>0</v>
      </c>
      <c r="F16" s="294"/>
      <c r="G16" s="208"/>
      <c r="H16" s="209"/>
      <c r="I16" s="210">
        <f>G16+H16</f>
        <v>0</v>
      </c>
      <c r="J16" s="211"/>
      <c r="K16" s="208"/>
      <c r="L16" s="209"/>
      <c r="M16" s="210">
        <f>K16+L16</f>
        <v>0</v>
      </c>
      <c r="N16" s="211"/>
      <c r="O16" s="208">
        <f>G16+K16</f>
        <v>0</v>
      </c>
      <c r="P16" s="209">
        <f>H16+L16</f>
        <v>0</v>
      </c>
      <c r="Q16" s="210">
        <f>O16+P16</f>
        <v>0</v>
      </c>
      <c r="R16" s="211">
        <f>J16+N16</f>
        <v>0</v>
      </c>
    </row>
    <row r="17" spans="1:18" s="212" customFormat="1" ht="27" customHeight="1">
      <c r="A17" s="213"/>
      <c r="B17" s="280" t="s">
        <v>117</v>
      </c>
      <c r="C17" s="295"/>
      <c r="D17" s="296"/>
      <c r="E17" s="297">
        <f>C17+D17</f>
        <v>0</v>
      </c>
      <c r="F17" s="298"/>
      <c r="G17" s="214"/>
      <c r="H17" s="215"/>
      <c r="I17" s="216">
        <f>G17+H17</f>
        <v>0</v>
      </c>
      <c r="J17" s="217"/>
      <c r="K17" s="214"/>
      <c r="L17" s="215"/>
      <c r="M17" s="216">
        <f>K17+L17</f>
        <v>0</v>
      </c>
      <c r="N17" s="217"/>
      <c r="O17" s="214">
        <f>G17+K17</f>
        <v>0</v>
      </c>
      <c r="P17" s="215">
        <f>H17+L17</f>
        <v>0</v>
      </c>
      <c r="Q17" s="216">
        <f>O17+P17</f>
        <v>0</v>
      </c>
      <c r="R17" s="217">
        <f>J17+N17</f>
        <v>0</v>
      </c>
    </row>
    <row r="18" spans="1:18" s="206" customFormat="1" ht="27" customHeight="1">
      <c r="A18" s="218">
        <v>113</v>
      </c>
      <c r="B18" s="281" t="s">
        <v>109</v>
      </c>
      <c r="C18" s="299">
        <f aca="true" t="shared" si="2" ref="C18:N18">SUM(C19:C20)</f>
        <v>0</v>
      </c>
      <c r="D18" s="300">
        <f t="shared" si="2"/>
        <v>0</v>
      </c>
      <c r="E18" s="301">
        <f t="shared" si="2"/>
        <v>0</v>
      </c>
      <c r="F18" s="302">
        <f t="shared" si="2"/>
        <v>0</v>
      </c>
      <c r="G18" s="219">
        <f t="shared" si="2"/>
        <v>0</v>
      </c>
      <c r="H18" s="220">
        <f t="shared" si="2"/>
        <v>0</v>
      </c>
      <c r="I18" s="221">
        <f t="shared" si="2"/>
        <v>0</v>
      </c>
      <c r="J18" s="222">
        <f t="shared" si="2"/>
        <v>0</v>
      </c>
      <c r="K18" s="219">
        <f t="shared" si="2"/>
        <v>0</v>
      </c>
      <c r="L18" s="220">
        <f t="shared" si="2"/>
        <v>0</v>
      </c>
      <c r="M18" s="221">
        <f t="shared" si="2"/>
        <v>0</v>
      </c>
      <c r="N18" s="222">
        <f t="shared" si="2"/>
        <v>0</v>
      </c>
      <c r="O18" s="219">
        <f>SUM(O19:O20)</f>
        <v>0</v>
      </c>
      <c r="P18" s="220">
        <f>SUM(P19:P20)</f>
        <v>0</v>
      </c>
      <c r="Q18" s="221">
        <f>SUM(Q19:Q20)</f>
        <v>0</v>
      </c>
      <c r="R18" s="222">
        <f>SUM(R19:R20)</f>
        <v>0</v>
      </c>
    </row>
    <row r="19" spans="1:18" s="212" customFormat="1" ht="27" customHeight="1">
      <c r="A19" s="207"/>
      <c r="B19" s="279" t="s">
        <v>117</v>
      </c>
      <c r="C19" s="291"/>
      <c r="D19" s="292"/>
      <c r="E19" s="293">
        <f>C19+D19</f>
        <v>0</v>
      </c>
      <c r="F19" s="294"/>
      <c r="G19" s="208"/>
      <c r="H19" s="209"/>
      <c r="I19" s="210">
        <f>G19+H19</f>
        <v>0</v>
      </c>
      <c r="J19" s="211"/>
      <c r="K19" s="208"/>
      <c r="L19" s="209"/>
      <c r="M19" s="210">
        <f>K19+L19</f>
        <v>0</v>
      </c>
      <c r="N19" s="211"/>
      <c r="O19" s="208">
        <f>G19+K19</f>
        <v>0</v>
      </c>
      <c r="P19" s="209">
        <f>H19+L19</f>
        <v>0</v>
      </c>
      <c r="Q19" s="210">
        <f>O19+P19</f>
        <v>0</v>
      </c>
      <c r="R19" s="211">
        <f>J19+N19</f>
        <v>0</v>
      </c>
    </row>
    <row r="20" spans="1:18" s="212" customFormat="1" ht="27" customHeight="1">
      <c r="A20" s="213"/>
      <c r="B20" s="282" t="s">
        <v>117</v>
      </c>
      <c r="C20" s="303"/>
      <c r="D20" s="304"/>
      <c r="E20" s="305">
        <f>C20+D20</f>
        <v>0</v>
      </c>
      <c r="F20" s="306"/>
      <c r="G20" s="223"/>
      <c r="H20" s="224"/>
      <c r="I20" s="225">
        <f>G20+H20</f>
        <v>0</v>
      </c>
      <c r="J20" s="226"/>
      <c r="K20" s="223"/>
      <c r="L20" s="224"/>
      <c r="M20" s="225">
        <f>K20+L20</f>
        <v>0</v>
      </c>
      <c r="N20" s="226"/>
      <c r="O20" s="223">
        <f>G20+K20</f>
        <v>0</v>
      </c>
      <c r="P20" s="224">
        <f>H20+L20</f>
        <v>0</v>
      </c>
      <c r="Q20" s="225">
        <f>O20+P20</f>
        <v>0</v>
      </c>
      <c r="R20" s="226">
        <f>J20+N20</f>
        <v>0</v>
      </c>
    </row>
    <row r="21" spans="1:18" s="231" customFormat="1" ht="27" customHeight="1">
      <c r="A21" s="399" t="s">
        <v>118</v>
      </c>
      <c r="B21" s="400"/>
      <c r="C21" s="307">
        <f aca="true" t="shared" si="3" ref="C21:N21">C12+C15+C18</f>
        <v>0</v>
      </c>
      <c r="D21" s="308">
        <f t="shared" si="3"/>
        <v>0</v>
      </c>
      <c r="E21" s="309">
        <f t="shared" si="3"/>
        <v>0</v>
      </c>
      <c r="F21" s="310">
        <f t="shared" si="3"/>
        <v>0</v>
      </c>
      <c r="G21" s="227">
        <f t="shared" si="3"/>
        <v>0</v>
      </c>
      <c r="H21" s="228">
        <f t="shared" si="3"/>
        <v>0</v>
      </c>
      <c r="I21" s="229">
        <f t="shared" si="3"/>
        <v>0</v>
      </c>
      <c r="J21" s="230">
        <f t="shared" si="3"/>
        <v>0</v>
      </c>
      <c r="K21" s="227">
        <f t="shared" si="3"/>
        <v>0</v>
      </c>
      <c r="L21" s="228">
        <f t="shared" si="3"/>
        <v>0</v>
      </c>
      <c r="M21" s="229">
        <f t="shared" si="3"/>
        <v>0</v>
      </c>
      <c r="N21" s="230">
        <f t="shared" si="3"/>
        <v>0</v>
      </c>
      <c r="O21" s="227">
        <f>O12+O15+O18</f>
        <v>0</v>
      </c>
      <c r="P21" s="228">
        <f>P12+P15+P18</f>
        <v>0</v>
      </c>
      <c r="Q21" s="229">
        <f>Q12+Q15+Q18</f>
        <v>0</v>
      </c>
      <c r="R21" s="230">
        <f>R12+R15+R18</f>
        <v>0</v>
      </c>
    </row>
    <row r="22" spans="1:14" ht="7.5" customHeight="1">
      <c r="A22" s="232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</row>
    <row r="23" spans="1:13" ht="34.5" customHeight="1">
      <c r="A23" s="396" t="s">
        <v>119</v>
      </c>
      <c r="B23" s="397"/>
      <c r="C23" s="397"/>
      <c r="D23" s="397"/>
      <c r="E23" s="397"/>
      <c r="F23" s="397"/>
      <c r="G23" s="397"/>
      <c r="H23" s="397"/>
      <c r="I23" s="397"/>
      <c r="J23" s="398"/>
      <c r="K23" s="234"/>
      <c r="L23" s="234"/>
      <c r="M23" s="234"/>
    </row>
    <row r="24" spans="1:13" s="195" customFormat="1" ht="45.75" customHeight="1">
      <c r="A24" s="383" t="s">
        <v>106</v>
      </c>
      <c r="B24" s="384"/>
      <c r="C24" s="367" t="s">
        <v>136</v>
      </c>
      <c r="D24" s="368"/>
      <c r="E24" s="369" t="s">
        <v>131</v>
      </c>
      <c r="F24" s="370"/>
      <c r="G24" s="371" t="s">
        <v>128</v>
      </c>
      <c r="H24" s="370"/>
      <c r="I24" s="371" t="s">
        <v>137</v>
      </c>
      <c r="J24" s="370"/>
      <c r="K24" s="235"/>
      <c r="L24" s="235"/>
      <c r="M24" s="235"/>
    </row>
    <row r="25" spans="1:13" s="166" customFormat="1" ht="26.25" customHeight="1">
      <c r="A25" s="385"/>
      <c r="B25" s="386"/>
      <c r="C25" s="283" t="s">
        <v>29</v>
      </c>
      <c r="D25" s="311" t="s">
        <v>10</v>
      </c>
      <c r="E25" s="196" t="s">
        <v>29</v>
      </c>
      <c r="F25" s="236" t="s">
        <v>10</v>
      </c>
      <c r="G25" s="200" t="s">
        <v>29</v>
      </c>
      <c r="H25" s="236" t="s">
        <v>10</v>
      </c>
      <c r="I25" s="200" t="s">
        <v>29</v>
      </c>
      <c r="J25" s="236" t="s">
        <v>10</v>
      </c>
      <c r="K25" s="237"/>
      <c r="L25" s="237"/>
      <c r="M25" s="237"/>
    </row>
    <row r="26" spans="1:13" ht="27" customHeight="1">
      <c r="A26" s="238">
        <v>111</v>
      </c>
      <c r="B26" s="239" t="s">
        <v>109</v>
      </c>
      <c r="C26" s="312">
        <f aca="true" t="shared" si="4" ref="C26:H26">SUM(C27:C28)</f>
        <v>0</v>
      </c>
      <c r="D26" s="313">
        <f t="shared" si="4"/>
        <v>0</v>
      </c>
      <c r="E26" s="240">
        <f t="shared" si="4"/>
        <v>0</v>
      </c>
      <c r="F26" s="241">
        <f t="shared" si="4"/>
        <v>0</v>
      </c>
      <c r="G26" s="242">
        <f t="shared" si="4"/>
        <v>0</v>
      </c>
      <c r="H26" s="241">
        <f t="shared" si="4"/>
        <v>0</v>
      </c>
      <c r="I26" s="242">
        <f>SUM(I27:I28)</f>
        <v>0</v>
      </c>
      <c r="J26" s="241">
        <f>SUM(J27:J28)</f>
        <v>0</v>
      </c>
      <c r="K26" s="237"/>
      <c r="L26" s="237"/>
      <c r="M26" s="237"/>
    </row>
    <row r="27" spans="1:13" ht="27" customHeight="1">
      <c r="A27" s="207"/>
      <c r="B27" s="243" t="s">
        <v>117</v>
      </c>
      <c r="C27" s="314"/>
      <c r="D27" s="315"/>
      <c r="E27" s="244"/>
      <c r="F27" s="245"/>
      <c r="G27" s="246"/>
      <c r="H27" s="245"/>
      <c r="I27" s="246">
        <f>E27+G27</f>
        <v>0</v>
      </c>
      <c r="J27" s="245">
        <f>F27+H27</f>
        <v>0</v>
      </c>
      <c r="K27" s="237"/>
      <c r="L27" s="237"/>
      <c r="M27" s="237"/>
    </row>
    <row r="28" spans="1:13" ht="27" customHeight="1">
      <c r="A28" s="213"/>
      <c r="B28" s="247" t="s">
        <v>117</v>
      </c>
      <c r="C28" s="316"/>
      <c r="D28" s="317"/>
      <c r="E28" s="248"/>
      <c r="F28" s="249"/>
      <c r="G28" s="250"/>
      <c r="H28" s="249"/>
      <c r="I28" s="250">
        <f>E28+G28</f>
        <v>0</v>
      </c>
      <c r="J28" s="249">
        <f>F28+H28</f>
        <v>0</v>
      </c>
      <c r="K28" s="237"/>
      <c r="L28" s="237"/>
      <c r="M28" s="237"/>
    </row>
    <row r="29" spans="1:13" ht="27" customHeight="1">
      <c r="A29" s="238">
        <v>112</v>
      </c>
      <c r="B29" s="239" t="s">
        <v>109</v>
      </c>
      <c r="C29" s="312">
        <f aca="true" t="shared" si="5" ref="C29:H29">SUM(C30:C31)</f>
        <v>0</v>
      </c>
      <c r="D29" s="313">
        <f t="shared" si="5"/>
        <v>0</v>
      </c>
      <c r="E29" s="240">
        <f t="shared" si="5"/>
        <v>0</v>
      </c>
      <c r="F29" s="241">
        <f t="shared" si="5"/>
        <v>0</v>
      </c>
      <c r="G29" s="242">
        <f t="shared" si="5"/>
        <v>0</v>
      </c>
      <c r="H29" s="241">
        <f t="shared" si="5"/>
        <v>0</v>
      </c>
      <c r="I29" s="242">
        <f>SUM(I30:I31)</f>
        <v>0</v>
      </c>
      <c r="J29" s="241">
        <f>SUM(J30:J31)</f>
        <v>0</v>
      </c>
      <c r="K29" s="237"/>
      <c r="L29" s="237"/>
      <c r="M29" s="237"/>
    </row>
    <row r="30" spans="1:13" ht="27" customHeight="1">
      <c r="A30" s="207"/>
      <c r="B30" s="243" t="s">
        <v>117</v>
      </c>
      <c r="C30" s="314"/>
      <c r="D30" s="315"/>
      <c r="E30" s="244"/>
      <c r="F30" s="245"/>
      <c r="G30" s="246"/>
      <c r="H30" s="245"/>
      <c r="I30" s="246">
        <f>E30+G30</f>
        <v>0</v>
      </c>
      <c r="J30" s="245">
        <f>F30+H30</f>
        <v>0</v>
      </c>
      <c r="K30" s="237"/>
      <c r="L30" s="237"/>
      <c r="M30" s="237"/>
    </row>
    <row r="31" spans="1:13" ht="27" customHeight="1">
      <c r="A31" s="213"/>
      <c r="B31" s="247" t="s">
        <v>117</v>
      </c>
      <c r="C31" s="316"/>
      <c r="D31" s="317"/>
      <c r="E31" s="248"/>
      <c r="F31" s="249"/>
      <c r="G31" s="250"/>
      <c r="H31" s="249"/>
      <c r="I31" s="250">
        <f>E31+G31</f>
        <v>0</v>
      </c>
      <c r="J31" s="249">
        <f>F31+H31</f>
        <v>0</v>
      </c>
      <c r="K31" s="237"/>
      <c r="L31" s="237"/>
      <c r="M31" s="237"/>
    </row>
    <row r="32" spans="1:13" ht="27" customHeight="1">
      <c r="A32" s="238">
        <v>113</v>
      </c>
      <c r="B32" s="239" t="s">
        <v>109</v>
      </c>
      <c r="C32" s="312">
        <f aca="true" t="shared" si="6" ref="C32:H32">SUM(C33:C34)</f>
        <v>0</v>
      </c>
      <c r="D32" s="313">
        <f t="shared" si="6"/>
        <v>0</v>
      </c>
      <c r="E32" s="240">
        <f t="shared" si="6"/>
        <v>0</v>
      </c>
      <c r="F32" s="241">
        <f t="shared" si="6"/>
        <v>0</v>
      </c>
      <c r="G32" s="242">
        <f t="shared" si="6"/>
        <v>0</v>
      </c>
      <c r="H32" s="241">
        <f t="shared" si="6"/>
        <v>0</v>
      </c>
      <c r="I32" s="242">
        <f>SUM(I33:I34)</f>
        <v>0</v>
      </c>
      <c r="J32" s="241">
        <f>SUM(J33:J34)</f>
        <v>0</v>
      </c>
      <c r="K32" s="237"/>
      <c r="L32" s="237"/>
      <c r="M32" s="237"/>
    </row>
    <row r="33" spans="1:13" ht="27" customHeight="1">
      <c r="A33" s="207"/>
      <c r="B33" s="243" t="s">
        <v>117</v>
      </c>
      <c r="C33" s="314"/>
      <c r="D33" s="315"/>
      <c r="E33" s="244"/>
      <c r="F33" s="245"/>
      <c r="G33" s="246"/>
      <c r="H33" s="245"/>
      <c r="I33" s="246">
        <f>E33+G33</f>
        <v>0</v>
      </c>
      <c r="J33" s="245">
        <f>F33+H33</f>
        <v>0</v>
      </c>
      <c r="K33" s="237"/>
      <c r="L33" s="237"/>
      <c r="M33" s="237"/>
    </row>
    <row r="34" spans="1:13" ht="27" customHeight="1">
      <c r="A34" s="213"/>
      <c r="B34" s="247" t="s">
        <v>117</v>
      </c>
      <c r="C34" s="316"/>
      <c r="D34" s="317"/>
      <c r="E34" s="248"/>
      <c r="F34" s="249"/>
      <c r="G34" s="250"/>
      <c r="H34" s="249"/>
      <c r="I34" s="250">
        <f>E34+G34</f>
        <v>0</v>
      </c>
      <c r="J34" s="249">
        <f>F34+H34</f>
        <v>0</v>
      </c>
      <c r="K34" s="237"/>
      <c r="L34" s="237"/>
      <c r="M34" s="237"/>
    </row>
    <row r="35" spans="1:13" s="231" customFormat="1" ht="27" customHeight="1">
      <c r="A35" s="375" t="s">
        <v>120</v>
      </c>
      <c r="B35" s="376"/>
      <c r="C35" s="318">
        <f aca="true" t="shared" si="7" ref="C35:H35">C26+C29+C32</f>
        <v>0</v>
      </c>
      <c r="D35" s="319">
        <f t="shared" si="7"/>
        <v>0</v>
      </c>
      <c r="E35" s="251">
        <f t="shared" si="7"/>
        <v>0</v>
      </c>
      <c r="F35" s="252">
        <f t="shared" si="7"/>
        <v>0</v>
      </c>
      <c r="G35" s="253">
        <f t="shared" si="7"/>
        <v>0</v>
      </c>
      <c r="H35" s="252">
        <f t="shared" si="7"/>
        <v>0</v>
      </c>
      <c r="I35" s="253">
        <f>I26+I29+I32</f>
        <v>0</v>
      </c>
      <c r="J35" s="252">
        <f>J26+J29+J32</f>
        <v>0</v>
      </c>
      <c r="K35" s="234"/>
      <c r="L35" s="234"/>
      <c r="M35" s="234"/>
    </row>
    <row r="36" spans="1:13" s="231" customFormat="1" ht="14.25" customHeight="1">
      <c r="A36" s="255"/>
      <c r="B36" s="255"/>
      <c r="C36" s="256"/>
      <c r="D36" s="256"/>
      <c r="E36" s="256"/>
      <c r="F36" s="256"/>
      <c r="G36" s="256"/>
      <c r="H36" s="256"/>
      <c r="I36" s="256"/>
      <c r="J36" s="256"/>
      <c r="K36" s="234"/>
      <c r="L36" s="234"/>
      <c r="M36" s="234"/>
    </row>
    <row r="37" spans="1:13" s="195" customFormat="1" ht="41.25" customHeight="1">
      <c r="A37" s="377" t="s">
        <v>16</v>
      </c>
      <c r="B37" s="378"/>
      <c r="C37" s="367" t="s">
        <v>129</v>
      </c>
      <c r="D37" s="368"/>
      <c r="E37" s="393" t="s">
        <v>131</v>
      </c>
      <c r="F37" s="394"/>
      <c r="G37" s="395" t="s">
        <v>128</v>
      </c>
      <c r="H37" s="394"/>
      <c r="I37" s="395" t="s">
        <v>137</v>
      </c>
      <c r="J37" s="394"/>
      <c r="K37" s="235"/>
      <c r="L37" s="235"/>
      <c r="M37" s="235"/>
    </row>
    <row r="38" spans="1:13" s="166" customFormat="1" ht="30" customHeight="1">
      <c r="A38" s="379"/>
      <c r="B38" s="380"/>
      <c r="C38" s="320" t="s">
        <v>29</v>
      </c>
      <c r="D38" s="321" t="s">
        <v>10</v>
      </c>
      <c r="E38" s="257" t="s">
        <v>29</v>
      </c>
      <c r="F38" s="258" t="s">
        <v>10</v>
      </c>
      <c r="G38" s="259" t="s">
        <v>29</v>
      </c>
      <c r="H38" s="258" t="s">
        <v>10</v>
      </c>
      <c r="I38" s="259" t="s">
        <v>29</v>
      </c>
      <c r="J38" s="258" t="s">
        <v>10</v>
      </c>
      <c r="K38" s="237"/>
      <c r="L38" s="237"/>
      <c r="M38" s="237"/>
    </row>
    <row r="39" spans="1:10" ht="30" customHeight="1">
      <c r="A39" s="381"/>
      <c r="B39" s="382"/>
      <c r="C39" s="318">
        <f>E21+C35</f>
        <v>0</v>
      </c>
      <c r="D39" s="319">
        <f>E21+D35</f>
        <v>0</v>
      </c>
      <c r="E39" s="251">
        <f>I21+E35</f>
        <v>0</v>
      </c>
      <c r="F39" s="252">
        <f>I21+F35</f>
        <v>0</v>
      </c>
      <c r="G39" s="253">
        <f>M21+G35</f>
        <v>0</v>
      </c>
      <c r="H39" s="252">
        <f>M21+H35</f>
        <v>0</v>
      </c>
      <c r="I39" s="253">
        <f>Q21+I35</f>
        <v>0</v>
      </c>
      <c r="J39" s="252">
        <f>Q21+J35</f>
        <v>0</v>
      </c>
    </row>
    <row r="40" spans="1:15" s="231" customFormat="1" ht="14.25" customHeight="1" thickBot="1">
      <c r="A40" s="255"/>
      <c r="B40" s="255"/>
      <c r="C40" s="256"/>
      <c r="D40" s="256"/>
      <c r="E40" s="256"/>
      <c r="F40" s="256"/>
      <c r="G40" s="256"/>
      <c r="H40" s="256"/>
      <c r="I40" s="254"/>
      <c r="J40" s="234"/>
      <c r="K40" s="234"/>
      <c r="L40" s="234"/>
      <c r="M40" s="234"/>
      <c r="N40" s="234"/>
      <c r="O40"/>
    </row>
    <row r="41" spans="1:18" ht="81" customHeight="1" thickBot="1">
      <c r="A41" s="364" t="s">
        <v>139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6"/>
    </row>
    <row r="42" ht="12.75">
      <c r="O42"/>
    </row>
    <row r="43" ht="12.75">
      <c r="O43"/>
    </row>
  </sheetData>
  <mergeCells count="22">
    <mergeCell ref="O10:R10"/>
    <mergeCell ref="A9:R9"/>
    <mergeCell ref="I24:J24"/>
    <mergeCell ref="I37:J37"/>
    <mergeCell ref="A23:J23"/>
    <mergeCell ref="A21:B21"/>
    <mergeCell ref="C10:F10"/>
    <mergeCell ref="G10:J10"/>
    <mergeCell ref="A1:R1"/>
    <mergeCell ref="A7:R7"/>
    <mergeCell ref="A35:B35"/>
    <mergeCell ref="A37:B39"/>
    <mergeCell ref="A24:B25"/>
    <mergeCell ref="K10:N10"/>
    <mergeCell ref="A10:B11"/>
    <mergeCell ref="C37:D37"/>
    <mergeCell ref="E37:F37"/>
    <mergeCell ref="G37:H37"/>
    <mergeCell ref="A41:R41"/>
    <mergeCell ref="C24:D24"/>
    <mergeCell ref="E24:F24"/>
    <mergeCell ref="G24:H24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I31"/>
  <sheetViews>
    <sheetView showGridLines="0" zoomScale="70" zoomScaleNormal="70" workbookViewId="0" topLeftCell="A1">
      <pane xSplit="3" ySplit="8" topLeftCell="D9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I23" sqref="I23"/>
    </sheetView>
  </sheetViews>
  <sheetFormatPr defaultColWidth="11.421875" defaultRowHeight="12.75"/>
  <cols>
    <col min="1" max="1" width="13.57421875" style="166" customWidth="1"/>
    <col min="2" max="2" width="5.140625" style="166" customWidth="1"/>
    <col min="3" max="3" width="60.7109375" style="166" customWidth="1"/>
    <col min="4" max="9" width="18.7109375" style="166" customWidth="1"/>
    <col min="10" max="16384" width="11.421875" style="166" customWidth="1"/>
  </cols>
  <sheetData>
    <row r="1" spans="1:9" ht="49.5" customHeight="1">
      <c r="A1" s="415" t="s">
        <v>138</v>
      </c>
      <c r="B1" s="416"/>
      <c r="C1" s="416"/>
      <c r="D1" s="416"/>
      <c r="E1" s="416"/>
      <c r="F1" s="416"/>
      <c r="G1" s="416"/>
      <c r="H1" s="416"/>
      <c r="I1" s="416"/>
    </row>
    <row r="2" ht="25.5" customHeight="1"/>
    <row r="3" ht="18">
      <c r="A3" s="260" t="s">
        <v>104</v>
      </c>
    </row>
    <row r="4" ht="9.75" customHeight="1"/>
    <row r="5" ht="23.25">
      <c r="A5" s="268" t="s">
        <v>105</v>
      </c>
    </row>
    <row r="6" ht="48.75" customHeight="1"/>
    <row r="7" spans="1:9" ht="63.75" customHeight="1">
      <c r="A7" s="357" t="s">
        <v>106</v>
      </c>
      <c r="B7" s="358"/>
      <c r="C7" s="359"/>
      <c r="D7" s="412" t="s">
        <v>133</v>
      </c>
      <c r="E7" s="412"/>
      <c r="F7" s="413" t="s">
        <v>134</v>
      </c>
      <c r="G7" s="414"/>
      <c r="H7" s="410" t="s">
        <v>135</v>
      </c>
      <c r="I7" s="411"/>
    </row>
    <row r="8" spans="1:9" ht="30" customHeight="1">
      <c r="A8" s="360"/>
      <c r="B8" s="338"/>
      <c r="C8" s="339"/>
      <c r="D8" s="322" t="s">
        <v>29</v>
      </c>
      <c r="E8" s="323" t="s">
        <v>10</v>
      </c>
      <c r="F8" s="262" t="s">
        <v>29</v>
      </c>
      <c r="G8" s="263" t="s">
        <v>10</v>
      </c>
      <c r="H8" s="324" t="s">
        <v>29</v>
      </c>
      <c r="I8" s="325" t="s">
        <v>10</v>
      </c>
    </row>
    <row r="9" spans="1:9" s="173" customFormat="1" ht="27.75" customHeight="1">
      <c r="A9" s="352" t="s">
        <v>107</v>
      </c>
      <c r="B9" s="353"/>
      <c r="C9" s="354"/>
      <c r="D9" s="171">
        <f aca="true" t="shared" si="0" ref="D9:I9">D10+D14</f>
        <v>0</v>
      </c>
      <c r="E9" s="172">
        <f t="shared" si="0"/>
        <v>0</v>
      </c>
      <c r="F9" s="171">
        <f t="shared" si="0"/>
        <v>0</v>
      </c>
      <c r="G9" s="172">
        <f t="shared" si="0"/>
        <v>0</v>
      </c>
      <c r="H9" s="171">
        <f t="shared" si="0"/>
        <v>0</v>
      </c>
      <c r="I9" s="172">
        <f t="shared" si="0"/>
        <v>0</v>
      </c>
    </row>
    <row r="10" spans="1:9" s="176" customFormat="1" ht="27" customHeight="1">
      <c r="A10" s="347" t="s">
        <v>108</v>
      </c>
      <c r="B10" s="348"/>
      <c r="C10" s="349"/>
      <c r="D10" s="174">
        <f aca="true" t="shared" si="1" ref="D10:I10">SUM(D11:D13)</f>
        <v>0</v>
      </c>
      <c r="E10" s="175">
        <f t="shared" si="1"/>
        <v>0</v>
      </c>
      <c r="F10" s="174">
        <f t="shared" si="1"/>
        <v>0</v>
      </c>
      <c r="G10" s="175">
        <f t="shared" si="1"/>
        <v>0</v>
      </c>
      <c r="H10" s="174">
        <f t="shared" si="1"/>
        <v>0</v>
      </c>
      <c r="I10" s="175">
        <f t="shared" si="1"/>
        <v>0</v>
      </c>
    </row>
    <row r="11" spans="1:9" s="182" customFormat="1" ht="25.5" customHeight="1">
      <c r="A11" s="177"/>
      <c r="B11" s="178">
        <v>111</v>
      </c>
      <c r="C11" s="537" t="s">
        <v>109</v>
      </c>
      <c r="D11" s="180"/>
      <c r="E11" s="181"/>
      <c r="F11" s="180"/>
      <c r="G11" s="181"/>
      <c r="H11" s="180">
        <f aca="true" t="shared" si="2" ref="H11:I13">D11+F11</f>
        <v>0</v>
      </c>
      <c r="I11" s="181">
        <f t="shared" si="2"/>
        <v>0</v>
      </c>
    </row>
    <row r="12" spans="1:9" s="182" customFormat="1" ht="25.5" customHeight="1">
      <c r="A12" s="183"/>
      <c r="B12" s="178">
        <v>112</v>
      </c>
      <c r="C12" s="537" t="s">
        <v>109</v>
      </c>
      <c r="D12" s="180"/>
      <c r="E12" s="181"/>
      <c r="F12" s="180"/>
      <c r="G12" s="181"/>
      <c r="H12" s="180">
        <f t="shared" si="2"/>
        <v>0</v>
      </c>
      <c r="I12" s="181">
        <f t="shared" si="2"/>
        <v>0</v>
      </c>
    </row>
    <row r="13" spans="1:9" s="182" customFormat="1" ht="25.5" customHeight="1">
      <c r="A13" s="184"/>
      <c r="B13" s="178">
        <v>113</v>
      </c>
      <c r="C13" s="537" t="s">
        <v>109</v>
      </c>
      <c r="D13" s="180"/>
      <c r="E13" s="181"/>
      <c r="F13" s="180"/>
      <c r="G13" s="181"/>
      <c r="H13" s="180">
        <f t="shared" si="2"/>
        <v>0</v>
      </c>
      <c r="I13" s="181">
        <f t="shared" si="2"/>
        <v>0</v>
      </c>
    </row>
    <row r="14" spans="1:9" s="176" customFormat="1" ht="27" customHeight="1">
      <c r="A14" s="347" t="s">
        <v>110</v>
      </c>
      <c r="B14" s="348"/>
      <c r="C14" s="349"/>
      <c r="D14" s="174">
        <f aca="true" t="shared" si="3" ref="D14:I14">SUM(D15:D17)</f>
        <v>0</v>
      </c>
      <c r="E14" s="175">
        <f t="shared" si="3"/>
        <v>0</v>
      </c>
      <c r="F14" s="174">
        <f t="shared" si="3"/>
        <v>0</v>
      </c>
      <c r="G14" s="175">
        <f t="shared" si="3"/>
        <v>0</v>
      </c>
      <c r="H14" s="174">
        <f t="shared" si="3"/>
        <v>0</v>
      </c>
      <c r="I14" s="175">
        <f t="shared" si="3"/>
        <v>0</v>
      </c>
    </row>
    <row r="15" spans="1:9" s="182" customFormat="1" ht="25.5" customHeight="1">
      <c r="A15" s="177"/>
      <c r="B15" s="178">
        <v>111</v>
      </c>
      <c r="C15" s="537" t="s">
        <v>109</v>
      </c>
      <c r="D15" s="180"/>
      <c r="E15" s="181"/>
      <c r="F15" s="180"/>
      <c r="G15" s="181"/>
      <c r="H15" s="180">
        <f aca="true" t="shared" si="4" ref="H15:I17">D15+F15</f>
        <v>0</v>
      </c>
      <c r="I15" s="181">
        <f t="shared" si="4"/>
        <v>0</v>
      </c>
    </row>
    <row r="16" spans="1:9" s="182" customFormat="1" ht="25.5" customHeight="1">
      <c r="A16" s="183"/>
      <c r="B16" s="178">
        <v>112</v>
      </c>
      <c r="C16" s="537" t="s">
        <v>109</v>
      </c>
      <c r="D16" s="180"/>
      <c r="E16" s="181"/>
      <c r="F16" s="180"/>
      <c r="G16" s="181"/>
      <c r="H16" s="180">
        <f t="shared" si="4"/>
        <v>0</v>
      </c>
      <c r="I16" s="181">
        <f t="shared" si="4"/>
        <v>0</v>
      </c>
    </row>
    <row r="17" spans="1:9" s="182" customFormat="1" ht="25.5" customHeight="1">
      <c r="A17" s="185"/>
      <c r="B17" s="186">
        <v>113</v>
      </c>
      <c r="C17" s="540" t="s">
        <v>109</v>
      </c>
      <c r="D17" s="187"/>
      <c r="E17" s="188"/>
      <c r="F17" s="187"/>
      <c r="G17" s="188"/>
      <c r="H17" s="187">
        <f t="shared" si="4"/>
        <v>0</v>
      </c>
      <c r="I17" s="188">
        <f t="shared" si="4"/>
        <v>0</v>
      </c>
    </row>
    <row r="18" spans="1:9" s="173" customFormat="1" ht="27.75" customHeight="1">
      <c r="A18" s="352" t="s">
        <v>111</v>
      </c>
      <c r="B18" s="353"/>
      <c r="C18" s="354"/>
      <c r="D18" s="171">
        <f aca="true" t="shared" si="5" ref="D18:I18">SUM(D19:D23)</f>
        <v>0</v>
      </c>
      <c r="E18" s="172">
        <f t="shared" si="5"/>
        <v>0</v>
      </c>
      <c r="F18" s="171">
        <f t="shared" si="5"/>
        <v>0</v>
      </c>
      <c r="G18" s="172">
        <f t="shared" si="5"/>
        <v>0</v>
      </c>
      <c r="H18" s="171">
        <f t="shared" si="5"/>
        <v>0</v>
      </c>
      <c r="I18" s="172">
        <f t="shared" si="5"/>
        <v>0</v>
      </c>
    </row>
    <row r="19" spans="1:9" s="182" customFormat="1" ht="25.5" customHeight="1">
      <c r="A19" s="177"/>
      <c r="B19" s="178">
        <v>111</v>
      </c>
      <c r="C19" s="537" t="s">
        <v>109</v>
      </c>
      <c r="D19" s="180"/>
      <c r="E19" s="181"/>
      <c r="F19" s="180"/>
      <c r="G19" s="181"/>
      <c r="H19" s="180">
        <f aca="true" t="shared" si="6" ref="H19:I23">D19+F19</f>
        <v>0</v>
      </c>
      <c r="I19" s="181">
        <f t="shared" si="6"/>
        <v>0</v>
      </c>
    </row>
    <row r="20" spans="1:9" s="182" customFormat="1" ht="25.5" customHeight="1">
      <c r="A20" s="183"/>
      <c r="B20" s="178">
        <v>112</v>
      </c>
      <c r="C20" s="537" t="s">
        <v>109</v>
      </c>
      <c r="D20" s="180"/>
      <c r="E20" s="181"/>
      <c r="F20" s="180"/>
      <c r="G20" s="181"/>
      <c r="H20" s="180">
        <f t="shared" si="6"/>
        <v>0</v>
      </c>
      <c r="I20" s="181">
        <f t="shared" si="6"/>
        <v>0</v>
      </c>
    </row>
    <row r="21" spans="1:9" s="182" customFormat="1" ht="25.5" customHeight="1">
      <c r="A21" s="183"/>
      <c r="B21" s="178">
        <v>113</v>
      </c>
      <c r="C21" s="537" t="s">
        <v>109</v>
      </c>
      <c r="D21" s="180"/>
      <c r="E21" s="181"/>
      <c r="F21" s="180"/>
      <c r="G21" s="181"/>
      <c r="H21" s="180">
        <f t="shared" si="6"/>
        <v>0</v>
      </c>
      <c r="I21" s="181">
        <f t="shared" si="6"/>
        <v>0</v>
      </c>
    </row>
    <row r="22" spans="1:9" s="182" customFormat="1" ht="25.5" customHeight="1">
      <c r="A22" s="183"/>
      <c r="B22" s="178">
        <v>114</v>
      </c>
      <c r="C22" s="537" t="s">
        <v>109</v>
      </c>
      <c r="D22" s="180"/>
      <c r="E22" s="181"/>
      <c r="F22" s="180"/>
      <c r="G22" s="181"/>
      <c r="H22" s="180">
        <f t="shared" si="6"/>
        <v>0</v>
      </c>
      <c r="I22" s="181">
        <f t="shared" si="6"/>
        <v>0</v>
      </c>
    </row>
    <row r="23" spans="1:9" s="182" customFormat="1" ht="25.5" customHeight="1">
      <c r="A23" s="185"/>
      <c r="B23" s="186">
        <v>115</v>
      </c>
      <c r="C23" s="540" t="s">
        <v>109</v>
      </c>
      <c r="D23" s="187"/>
      <c r="E23" s="188"/>
      <c r="F23" s="187"/>
      <c r="G23" s="188"/>
      <c r="H23" s="187">
        <f t="shared" si="6"/>
        <v>0</v>
      </c>
      <c r="I23" s="188">
        <f t="shared" si="6"/>
        <v>0</v>
      </c>
    </row>
    <row r="24" spans="1:9" s="168" customFormat="1" ht="30.75" customHeight="1">
      <c r="A24" s="407" t="s">
        <v>121</v>
      </c>
      <c r="B24" s="408"/>
      <c r="C24" s="409"/>
      <c r="D24" s="273">
        <f aca="true" t="shared" si="7" ref="D24:I24">D9+D18</f>
        <v>0</v>
      </c>
      <c r="E24" s="274">
        <f t="shared" si="7"/>
        <v>0</v>
      </c>
      <c r="F24" s="264">
        <f t="shared" si="7"/>
        <v>0</v>
      </c>
      <c r="G24" s="265">
        <f t="shared" si="7"/>
        <v>0</v>
      </c>
      <c r="H24" s="326">
        <f t="shared" si="7"/>
        <v>0</v>
      </c>
      <c r="I24" s="327">
        <f t="shared" si="7"/>
        <v>0</v>
      </c>
    </row>
    <row r="25" spans="1:9" s="182" customFormat="1" ht="25.5" customHeight="1">
      <c r="A25" s="189" t="s">
        <v>112</v>
      </c>
      <c r="B25" s="178">
        <v>111</v>
      </c>
      <c r="C25" s="537" t="s">
        <v>109</v>
      </c>
      <c r="D25" s="180">
        <f aca="true" t="shared" si="8" ref="D25:I27">D11+D15+D19</f>
        <v>0</v>
      </c>
      <c r="E25" s="181">
        <f t="shared" si="8"/>
        <v>0</v>
      </c>
      <c r="F25" s="180">
        <f t="shared" si="8"/>
        <v>0</v>
      </c>
      <c r="G25" s="181">
        <f t="shared" si="8"/>
        <v>0</v>
      </c>
      <c r="H25" s="180">
        <f t="shared" si="8"/>
        <v>0</v>
      </c>
      <c r="I25" s="181">
        <f t="shared" si="8"/>
        <v>0</v>
      </c>
    </row>
    <row r="26" spans="1:9" s="182" customFormat="1" ht="25.5" customHeight="1">
      <c r="A26" s="189" t="s">
        <v>112</v>
      </c>
      <c r="B26" s="178">
        <v>112</v>
      </c>
      <c r="C26" s="537" t="s">
        <v>109</v>
      </c>
      <c r="D26" s="180">
        <f t="shared" si="8"/>
        <v>0</v>
      </c>
      <c r="E26" s="181">
        <f t="shared" si="8"/>
        <v>0</v>
      </c>
      <c r="F26" s="180">
        <f t="shared" si="8"/>
        <v>0</v>
      </c>
      <c r="G26" s="181">
        <f t="shared" si="8"/>
        <v>0</v>
      </c>
      <c r="H26" s="180">
        <f t="shared" si="8"/>
        <v>0</v>
      </c>
      <c r="I26" s="181">
        <f t="shared" si="8"/>
        <v>0</v>
      </c>
    </row>
    <row r="27" spans="1:9" s="182" customFormat="1" ht="25.5" customHeight="1">
      <c r="A27" s="189" t="s">
        <v>112</v>
      </c>
      <c r="B27" s="178">
        <v>113</v>
      </c>
      <c r="C27" s="537" t="s">
        <v>109</v>
      </c>
      <c r="D27" s="180">
        <f t="shared" si="8"/>
        <v>0</v>
      </c>
      <c r="E27" s="181">
        <f t="shared" si="8"/>
        <v>0</v>
      </c>
      <c r="F27" s="180">
        <f t="shared" si="8"/>
        <v>0</v>
      </c>
      <c r="G27" s="181">
        <f t="shared" si="8"/>
        <v>0</v>
      </c>
      <c r="H27" s="180">
        <f t="shared" si="8"/>
        <v>0</v>
      </c>
      <c r="I27" s="181">
        <f t="shared" si="8"/>
        <v>0</v>
      </c>
    </row>
    <row r="28" spans="1:9" s="182" customFormat="1" ht="25.5" customHeight="1">
      <c r="A28" s="189" t="s">
        <v>112</v>
      </c>
      <c r="B28" s="178">
        <v>114</v>
      </c>
      <c r="C28" s="537" t="s">
        <v>109</v>
      </c>
      <c r="D28" s="180">
        <f aca="true" t="shared" si="9" ref="D28:I29">D22</f>
        <v>0</v>
      </c>
      <c r="E28" s="181">
        <f t="shared" si="9"/>
        <v>0</v>
      </c>
      <c r="F28" s="180">
        <f t="shared" si="9"/>
        <v>0</v>
      </c>
      <c r="G28" s="181">
        <f t="shared" si="9"/>
        <v>0</v>
      </c>
      <c r="H28" s="180">
        <f t="shared" si="9"/>
        <v>0</v>
      </c>
      <c r="I28" s="181">
        <f t="shared" si="9"/>
        <v>0</v>
      </c>
    </row>
    <row r="29" spans="1:9" s="182" customFormat="1" ht="25.5" customHeight="1">
      <c r="A29" s="190" t="s">
        <v>112</v>
      </c>
      <c r="B29" s="186">
        <v>115</v>
      </c>
      <c r="C29" s="540" t="s">
        <v>109</v>
      </c>
      <c r="D29" s="187">
        <f t="shared" si="9"/>
        <v>0</v>
      </c>
      <c r="E29" s="188">
        <f t="shared" si="9"/>
        <v>0</v>
      </c>
      <c r="F29" s="187">
        <f t="shared" si="9"/>
        <v>0</v>
      </c>
      <c r="G29" s="188">
        <f t="shared" si="9"/>
        <v>0</v>
      </c>
      <c r="H29" s="187">
        <f t="shared" si="9"/>
        <v>0</v>
      </c>
      <c r="I29" s="188">
        <f t="shared" si="9"/>
        <v>0</v>
      </c>
    </row>
    <row r="30" ht="12" customHeight="1">
      <c r="B30" s="191"/>
    </row>
    <row r="31" spans="1:2" ht="17.25" customHeight="1">
      <c r="A31" s="192"/>
      <c r="B31" s="193"/>
    </row>
  </sheetData>
  <mergeCells count="10">
    <mergeCell ref="A1:I1"/>
    <mergeCell ref="A10:C10"/>
    <mergeCell ref="A14:C14"/>
    <mergeCell ref="A18:C18"/>
    <mergeCell ref="A24:C24"/>
    <mergeCell ref="H7:I7"/>
    <mergeCell ref="D7:E7"/>
    <mergeCell ref="F7:G7"/>
    <mergeCell ref="A9:C9"/>
    <mergeCell ref="A7:C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45"/>
  <sheetViews>
    <sheetView zoomScale="70" zoomScaleNormal="70" workbookViewId="0" topLeftCell="A1">
      <pane ySplit="6" topLeftCell="BM7" activePane="bottomLeft" state="frozen"/>
      <selection pane="topLeft" activeCell="G35" sqref="G35"/>
      <selection pane="bottomLeft" activeCell="N28" sqref="N28"/>
    </sheetView>
  </sheetViews>
  <sheetFormatPr defaultColWidth="11.421875" defaultRowHeight="12.75"/>
  <cols>
    <col min="1" max="1" width="19.140625" style="115" customWidth="1"/>
    <col min="2" max="5" width="24.00390625" style="115" customWidth="1"/>
    <col min="6" max="6" width="24.00390625" style="120" customWidth="1"/>
    <col min="7" max="8" width="24.00390625" style="115" customWidth="1"/>
    <col min="9" max="16384" width="11.421875" style="115" customWidth="1"/>
  </cols>
  <sheetData>
    <row r="1" spans="1:8" ht="52.5" customHeight="1">
      <c r="A1" s="417" t="s">
        <v>80</v>
      </c>
      <c r="B1" s="418"/>
      <c r="C1" s="418"/>
      <c r="D1" s="418"/>
      <c r="E1" s="418"/>
      <c r="F1" s="418"/>
      <c r="G1" s="418"/>
      <c r="H1" s="418"/>
    </row>
    <row r="2" spans="1:6" ht="10.5" customHeight="1">
      <c r="A2" s="116"/>
      <c r="B2" s="117"/>
      <c r="C2" s="117"/>
      <c r="D2" s="117"/>
      <c r="E2" s="117"/>
      <c r="F2" s="118"/>
    </row>
    <row r="3" ht="18.75" customHeight="1">
      <c r="A3" s="119" t="s">
        <v>62</v>
      </c>
    </row>
    <row r="4" ht="8.25" customHeight="1">
      <c r="A4" s="119"/>
    </row>
    <row r="5" ht="18" customHeight="1">
      <c r="A5" s="121" t="s">
        <v>81</v>
      </c>
    </row>
    <row r="6" ht="10.5" customHeight="1">
      <c r="A6" s="119"/>
    </row>
    <row r="7" spans="1:6" ht="16.5" customHeight="1">
      <c r="A7" s="120"/>
      <c r="F7" s="122"/>
    </row>
    <row r="8" ht="4.5" customHeight="1" thickBot="1">
      <c r="F8" s="115"/>
    </row>
    <row r="9" spans="1:6" s="123" customFormat="1" ht="40.5" customHeight="1">
      <c r="A9" s="434" t="s">
        <v>82</v>
      </c>
      <c r="B9" s="435"/>
      <c r="C9" s="435"/>
      <c r="D9" s="435"/>
      <c r="E9" s="435"/>
      <c r="F9" s="436"/>
    </row>
    <row r="10" spans="1:6" ht="57.75" customHeight="1">
      <c r="A10" s="342" t="s">
        <v>140</v>
      </c>
      <c r="B10" s="124" t="s">
        <v>83</v>
      </c>
      <c r="C10" s="124" t="s">
        <v>84</v>
      </c>
      <c r="D10" s="124" t="s">
        <v>85</v>
      </c>
      <c r="E10" s="157" t="s">
        <v>86</v>
      </c>
      <c r="F10" s="125" t="s">
        <v>87</v>
      </c>
    </row>
    <row r="11" spans="1:6" ht="43.5" customHeight="1" thickBot="1">
      <c r="A11" s="341"/>
      <c r="B11" s="126"/>
      <c r="C11" s="126"/>
      <c r="D11" s="126"/>
      <c r="E11" s="158"/>
      <c r="F11" s="127">
        <f>SUM(B11:E11)</f>
        <v>0</v>
      </c>
    </row>
    <row r="12" ht="7.5" customHeight="1"/>
    <row r="13" ht="15" customHeight="1">
      <c r="F13" s="122"/>
    </row>
    <row r="14" spans="1:6" ht="3" customHeight="1" thickBot="1">
      <c r="A14" s="128"/>
      <c r="F14" s="115"/>
    </row>
    <row r="15" spans="1:6" ht="40.5" customHeight="1">
      <c r="A15" s="440" t="s">
        <v>88</v>
      </c>
      <c r="B15" s="441"/>
      <c r="C15" s="441"/>
      <c r="D15" s="441"/>
      <c r="E15" s="441"/>
      <c r="F15" s="442"/>
    </row>
    <row r="16" spans="1:6" s="130" customFormat="1" ht="45.75" customHeight="1">
      <c r="A16" s="343" t="s">
        <v>140</v>
      </c>
      <c r="B16" s="124" t="s">
        <v>89</v>
      </c>
      <c r="C16" s="129" t="s">
        <v>90</v>
      </c>
      <c r="D16" s="129" t="s">
        <v>91</v>
      </c>
      <c r="E16" s="159" t="s">
        <v>92</v>
      </c>
      <c r="F16" s="125" t="s">
        <v>16</v>
      </c>
    </row>
    <row r="17" spans="1:6" ht="24" customHeight="1">
      <c r="A17" s="131" t="s">
        <v>93</v>
      </c>
      <c r="B17" s="132"/>
      <c r="C17" s="132"/>
      <c r="D17" s="132"/>
      <c r="E17" s="160"/>
      <c r="F17" s="133">
        <f aca="true" t="shared" si="0" ref="F17:F23">SUM(B17:E17)</f>
        <v>0</v>
      </c>
    </row>
    <row r="18" spans="1:6" ht="24" customHeight="1">
      <c r="A18" s="131" t="s">
        <v>94</v>
      </c>
      <c r="B18" s="134"/>
      <c r="C18" s="134"/>
      <c r="D18" s="134"/>
      <c r="E18" s="161"/>
      <c r="F18" s="135">
        <f t="shared" si="0"/>
        <v>0</v>
      </c>
    </row>
    <row r="19" spans="1:6" ht="24" customHeight="1">
      <c r="A19" s="131" t="s">
        <v>95</v>
      </c>
      <c r="B19" s="134"/>
      <c r="C19" s="134"/>
      <c r="D19" s="134"/>
      <c r="E19" s="161"/>
      <c r="F19" s="135">
        <f t="shared" si="0"/>
        <v>0</v>
      </c>
    </row>
    <row r="20" spans="1:6" ht="24" customHeight="1">
      <c r="A20" s="131" t="s">
        <v>96</v>
      </c>
      <c r="B20" s="134"/>
      <c r="C20" s="134"/>
      <c r="D20" s="134"/>
      <c r="E20" s="161"/>
      <c r="F20" s="135">
        <f t="shared" si="0"/>
        <v>0</v>
      </c>
    </row>
    <row r="21" spans="1:6" ht="24" customHeight="1">
      <c r="A21" s="131" t="s">
        <v>97</v>
      </c>
      <c r="B21" s="134"/>
      <c r="C21" s="134"/>
      <c r="D21" s="134"/>
      <c r="E21" s="161"/>
      <c r="F21" s="135">
        <f t="shared" si="0"/>
        <v>0</v>
      </c>
    </row>
    <row r="22" spans="1:6" ht="24" customHeight="1">
      <c r="A22" s="131" t="s">
        <v>98</v>
      </c>
      <c r="B22" s="134"/>
      <c r="C22" s="134"/>
      <c r="D22" s="134"/>
      <c r="E22" s="161"/>
      <c r="F22" s="135">
        <f t="shared" si="0"/>
        <v>0</v>
      </c>
    </row>
    <row r="23" spans="1:6" ht="24" customHeight="1" thickBot="1">
      <c r="A23" s="136" t="s">
        <v>99</v>
      </c>
      <c r="B23" s="137"/>
      <c r="C23" s="137"/>
      <c r="D23" s="137"/>
      <c r="E23" s="162"/>
      <c r="F23" s="138">
        <f t="shared" si="0"/>
        <v>0</v>
      </c>
    </row>
    <row r="24" spans="2:6" ht="8.25" customHeight="1">
      <c r="B24" s="130"/>
      <c r="C24" s="130"/>
      <c r="D24" s="130"/>
      <c r="E24" s="130"/>
      <c r="F24" s="139"/>
    </row>
    <row r="25" spans="2:6" ht="15" customHeight="1">
      <c r="B25" s="130"/>
      <c r="C25" s="130"/>
      <c r="D25" s="130"/>
      <c r="E25" s="130"/>
      <c r="F25" s="122"/>
    </row>
    <row r="26" ht="5.25" customHeight="1" thickBot="1">
      <c r="F26" s="115"/>
    </row>
    <row r="27" spans="1:6" ht="40.5" customHeight="1">
      <c r="A27" s="437" t="s">
        <v>100</v>
      </c>
      <c r="B27" s="438"/>
      <c r="C27" s="438"/>
      <c r="D27" s="438"/>
      <c r="E27" s="438"/>
      <c r="F27" s="439"/>
    </row>
    <row r="28" spans="1:6" ht="45" customHeight="1">
      <c r="A28" s="343" t="s">
        <v>140</v>
      </c>
      <c r="B28" s="124" t="s">
        <v>89</v>
      </c>
      <c r="C28" s="129" t="s">
        <v>90</v>
      </c>
      <c r="D28" s="129" t="s">
        <v>91</v>
      </c>
      <c r="E28" s="163" t="s">
        <v>92</v>
      </c>
      <c r="F28" s="125" t="s">
        <v>16</v>
      </c>
    </row>
    <row r="29" spans="1:6" ht="24" customHeight="1">
      <c r="A29" s="131" t="s">
        <v>93</v>
      </c>
      <c r="B29" s="140">
        <f aca="true" t="shared" si="1" ref="B29:F35">IF(OR(ISBLANK(B$11),B$11=0),0,B17/B$11)</f>
        <v>0</v>
      </c>
      <c r="C29" s="140">
        <f t="shared" si="1"/>
        <v>0</v>
      </c>
      <c r="D29" s="140">
        <f t="shared" si="1"/>
        <v>0</v>
      </c>
      <c r="E29" s="164">
        <f t="shared" si="1"/>
        <v>0</v>
      </c>
      <c r="F29" s="141">
        <f t="shared" si="1"/>
        <v>0</v>
      </c>
    </row>
    <row r="30" spans="1:6" ht="24" customHeight="1">
      <c r="A30" s="131" t="s">
        <v>94</v>
      </c>
      <c r="B30" s="140">
        <f t="shared" si="1"/>
        <v>0</v>
      </c>
      <c r="C30" s="140">
        <f t="shared" si="1"/>
        <v>0</v>
      </c>
      <c r="D30" s="140">
        <f t="shared" si="1"/>
        <v>0</v>
      </c>
      <c r="E30" s="164">
        <f t="shared" si="1"/>
        <v>0</v>
      </c>
      <c r="F30" s="141">
        <f t="shared" si="1"/>
        <v>0</v>
      </c>
    </row>
    <row r="31" spans="1:6" ht="24" customHeight="1">
      <c r="A31" s="131" t="s">
        <v>95</v>
      </c>
      <c r="B31" s="140">
        <f t="shared" si="1"/>
        <v>0</v>
      </c>
      <c r="C31" s="140">
        <f t="shared" si="1"/>
        <v>0</v>
      </c>
      <c r="D31" s="140">
        <f t="shared" si="1"/>
        <v>0</v>
      </c>
      <c r="E31" s="164">
        <f t="shared" si="1"/>
        <v>0</v>
      </c>
      <c r="F31" s="141">
        <f t="shared" si="1"/>
        <v>0</v>
      </c>
    </row>
    <row r="32" spans="1:6" ht="24" customHeight="1">
      <c r="A32" s="131" t="s">
        <v>96</v>
      </c>
      <c r="B32" s="140">
        <f t="shared" si="1"/>
        <v>0</v>
      </c>
      <c r="C32" s="140">
        <f t="shared" si="1"/>
        <v>0</v>
      </c>
      <c r="D32" s="140">
        <f t="shared" si="1"/>
        <v>0</v>
      </c>
      <c r="E32" s="164">
        <f t="shared" si="1"/>
        <v>0</v>
      </c>
      <c r="F32" s="141">
        <f t="shared" si="1"/>
        <v>0</v>
      </c>
    </row>
    <row r="33" spans="1:6" ht="24" customHeight="1">
      <c r="A33" s="131" t="s">
        <v>97</v>
      </c>
      <c r="B33" s="140">
        <f t="shared" si="1"/>
        <v>0</v>
      </c>
      <c r="C33" s="140">
        <f t="shared" si="1"/>
        <v>0</v>
      </c>
      <c r="D33" s="140">
        <f t="shared" si="1"/>
        <v>0</v>
      </c>
      <c r="E33" s="164">
        <f t="shared" si="1"/>
        <v>0</v>
      </c>
      <c r="F33" s="141">
        <f t="shared" si="1"/>
        <v>0</v>
      </c>
    </row>
    <row r="34" spans="1:6" ht="24" customHeight="1">
      <c r="A34" s="131" t="s">
        <v>98</v>
      </c>
      <c r="B34" s="140">
        <f t="shared" si="1"/>
        <v>0</v>
      </c>
      <c r="C34" s="140">
        <f t="shared" si="1"/>
        <v>0</v>
      </c>
      <c r="D34" s="140">
        <f t="shared" si="1"/>
        <v>0</v>
      </c>
      <c r="E34" s="164">
        <f t="shared" si="1"/>
        <v>0</v>
      </c>
      <c r="F34" s="141">
        <f t="shared" si="1"/>
        <v>0</v>
      </c>
    </row>
    <row r="35" spans="1:6" ht="24" customHeight="1" thickBot="1">
      <c r="A35" s="136" t="s">
        <v>99</v>
      </c>
      <c r="B35" s="142">
        <f t="shared" si="1"/>
        <v>0</v>
      </c>
      <c r="C35" s="142">
        <f t="shared" si="1"/>
        <v>0</v>
      </c>
      <c r="D35" s="142">
        <f t="shared" si="1"/>
        <v>0</v>
      </c>
      <c r="E35" s="165">
        <f t="shared" si="1"/>
        <v>0</v>
      </c>
      <c r="F35" s="143">
        <f t="shared" si="1"/>
        <v>0</v>
      </c>
    </row>
    <row r="37" ht="5.25" customHeight="1" thickBot="1">
      <c r="G37" s="122"/>
    </row>
    <row r="38" spans="1:8" ht="33.75" customHeight="1">
      <c r="A38" s="431" t="s">
        <v>101</v>
      </c>
      <c r="B38" s="432"/>
      <c r="C38" s="432"/>
      <c r="D38" s="432"/>
      <c r="E38" s="432"/>
      <c r="F38" s="432"/>
      <c r="G38" s="432"/>
      <c r="H38" s="433"/>
    </row>
    <row r="39" spans="1:8" s="144" customFormat="1" ht="30.75" customHeight="1">
      <c r="A39" s="425" t="s">
        <v>140</v>
      </c>
      <c r="B39" s="426"/>
      <c r="C39" s="421">
        <v>2012</v>
      </c>
      <c r="D39" s="421"/>
      <c r="E39" s="421" t="s">
        <v>102</v>
      </c>
      <c r="F39" s="421"/>
      <c r="G39" s="421" t="s">
        <v>16</v>
      </c>
      <c r="H39" s="422"/>
    </row>
    <row r="40" spans="1:8" ht="30.75" customHeight="1">
      <c r="A40" s="427"/>
      <c r="B40" s="428"/>
      <c r="C40" s="145" t="s">
        <v>29</v>
      </c>
      <c r="D40" s="145" t="s">
        <v>10</v>
      </c>
      <c r="E40" s="145" t="s">
        <v>29</v>
      </c>
      <c r="F40" s="145" t="s">
        <v>10</v>
      </c>
      <c r="G40" s="145" t="s">
        <v>29</v>
      </c>
      <c r="H40" s="146" t="s">
        <v>10</v>
      </c>
    </row>
    <row r="41" spans="1:8" ht="47.25" customHeight="1">
      <c r="A41" s="429" t="s">
        <v>103</v>
      </c>
      <c r="B41" s="430"/>
      <c r="C41" s="147"/>
      <c r="D41" s="147"/>
      <c r="E41" s="148"/>
      <c r="F41" s="147"/>
      <c r="G41" s="149">
        <f aca="true" t="shared" si="2" ref="G41:H44">C41+E41</f>
        <v>0</v>
      </c>
      <c r="H41" s="150">
        <f t="shared" si="2"/>
        <v>0</v>
      </c>
    </row>
    <row r="42" spans="1:8" ht="47.25" customHeight="1">
      <c r="A42" s="423" t="s">
        <v>103</v>
      </c>
      <c r="B42" s="424"/>
      <c r="C42" s="151"/>
      <c r="D42" s="151"/>
      <c r="E42" s="152"/>
      <c r="F42" s="151"/>
      <c r="G42" s="153">
        <f t="shared" si="2"/>
        <v>0</v>
      </c>
      <c r="H42" s="154">
        <f t="shared" si="2"/>
        <v>0</v>
      </c>
    </row>
    <row r="43" spans="1:8" ht="47.25" customHeight="1">
      <c r="A43" s="423" t="s">
        <v>103</v>
      </c>
      <c r="B43" s="424"/>
      <c r="C43" s="151"/>
      <c r="D43" s="151"/>
      <c r="E43" s="152"/>
      <c r="F43" s="151"/>
      <c r="G43" s="153">
        <f t="shared" si="2"/>
        <v>0</v>
      </c>
      <c r="H43" s="154">
        <f t="shared" si="2"/>
        <v>0</v>
      </c>
    </row>
    <row r="44" spans="1:8" ht="47.25" customHeight="1">
      <c r="A44" s="423" t="s">
        <v>103</v>
      </c>
      <c r="B44" s="424"/>
      <c r="C44" s="151"/>
      <c r="D44" s="151"/>
      <c r="E44" s="152"/>
      <c r="F44" s="151"/>
      <c r="G44" s="153">
        <f t="shared" si="2"/>
        <v>0</v>
      </c>
      <c r="H44" s="154">
        <f t="shared" si="2"/>
        <v>0</v>
      </c>
    </row>
    <row r="45" spans="1:8" s="120" customFormat="1" ht="40.5" customHeight="1" thickBot="1">
      <c r="A45" s="419" t="s">
        <v>16</v>
      </c>
      <c r="B45" s="420"/>
      <c r="C45" s="155">
        <f aca="true" t="shared" si="3" ref="C45:H45">SUM(C41:C44)</f>
        <v>0</v>
      </c>
      <c r="D45" s="155">
        <f t="shared" si="3"/>
        <v>0</v>
      </c>
      <c r="E45" s="155">
        <f t="shared" si="3"/>
        <v>0</v>
      </c>
      <c r="F45" s="155">
        <f t="shared" si="3"/>
        <v>0</v>
      </c>
      <c r="G45" s="155">
        <f t="shared" si="3"/>
        <v>0</v>
      </c>
      <c r="H45" s="156">
        <f t="shared" si="3"/>
        <v>0</v>
      </c>
    </row>
  </sheetData>
  <mergeCells count="14">
    <mergeCell ref="A38:H38"/>
    <mergeCell ref="A9:F9"/>
    <mergeCell ref="A27:F27"/>
    <mergeCell ref="A15:F15"/>
    <mergeCell ref="A1:H1"/>
    <mergeCell ref="A45:B45"/>
    <mergeCell ref="G39:H39"/>
    <mergeCell ref="C39:D39"/>
    <mergeCell ref="E39:F39"/>
    <mergeCell ref="A42:B42"/>
    <mergeCell ref="A43:B43"/>
    <mergeCell ref="A44:B44"/>
    <mergeCell ref="A39:B40"/>
    <mergeCell ref="A41:B41"/>
  </mergeCells>
  <printOptions horizontalCentered="1"/>
  <pageMargins left="0.7874015748031497" right="0.7874015748031497" top="0.7874015748031497" bottom="0.3937007874015748" header="0.5905511811023623" footer="0.3937007874015748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Q58"/>
  <sheetViews>
    <sheetView showGridLines="0" zoomScale="85" zoomScaleNormal="85" workbookViewId="0" topLeftCell="A1">
      <selection activeCell="I5" sqref="I5"/>
    </sheetView>
  </sheetViews>
  <sheetFormatPr defaultColWidth="11.421875" defaultRowHeight="12.75"/>
  <cols>
    <col min="1" max="1" width="22.7109375" style="50" customWidth="1"/>
    <col min="2" max="2" width="17.28125" style="50" customWidth="1"/>
    <col min="3" max="3" width="12.421875" style="50" customWidth="1"/>
    <col min="4" max="4" width="13.28125" style="50" customWidth="1"/>
    <col min="5" max="5" width="13.7109375" style="50" customWidth="1"/>
    <col min="6" max="10" width="13.28125" style="50" customWidth="1"/>
    <col min="11" max="11" width="12.421875" style="50" customWidth="1"/>
    <col min="12" max="13" width="13.28125" style="50" customWidth="1"/>
    <col min="14" max="14" width="12.57421875" style="50" customWidth="1"/>
    <col min="15" max="16" width="11.421875" style="50" customWidth="1"/>
    <col min="17" max="17" width="12.00390625" style="50" customWidth="1"/>
    <col min="18" max="16384" width="11.421875" style="50" customWidth="1"/>
  </cols>
  <sheetData>
    <row r="1" spans="1:17" ht="33.75" customHeight="1">
      <c r="A1" s="443" t="s">
        <v>132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</row>
    <row r="2" ht="23.25" customHeight="1"/>
    <row r="3" spans="1:17" s="1" customFormat="1" ht="33.75" customHeight="1">
      <c r="A3" s="444" t="s">
        <v>36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6"/>
    </row>
    <row r="4" spans="1:10" s="1" customFormat="1" ht="10.5" customHeight="1">
      <c r="A4" s="2"/>
      <c r="B4" s="3"/>
      <c r="C4" s="4"/>
      <c r="D4" s="4"/>
      <c r="E4" s="4"/>
      <c r="F4" s="4"/>
      <c r="G4" s="5"/>
      <c r="H4" s="5"/>
      <c r="I4" s="5"/>
      <c r="J4" s="5"/>
    </row>
    <row r="5" spans="1:10" s="1" customFormat="1" ht="18.7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s="12" customFormat="1" ht="15.75">
      <c r="A6" s="8" t="s">
        <v>0</v>
      </c>
      <c r="B6" s="9"/>
      <c r="C6" s="10"/>
      <c r="D6" s="10"/>
      <c r="E6" s="10"/>
      <c r="F6" s="10"/>
      <c r="G6" s="10"/>
      <c r="H6" s="10"/>
      <c r="I6" s="10"/>
      <c r="J6" s="11"/>
    </row>
    <row r="7" spans="1:10" s="12" customFormat="1" ht="15">
      <c r="A7" s="10"/>
      <c r="B7" s="13" t="s">
        <v>1</v>
      </c>
      <c r="C7" s="10"/>
      <c r="D7" s="10"/>
      <c r="E7" s="10"/>
      <c r="F7" s="10"/>
      <c r="G7" s="10"/>
      <c r="H7" s="14"/>
      <c r="I7" s="14"/>
      <c r="J7" s="11"/>
    </row>
    <row r="8" spans="1:11" s="12" customFormat="1" ht="33" customHeight="1">
      <c r="A8" s="481" t="s">
        <v>2</v>
      </c>
      <c r="B8" s="481" t="s">
        <v>3</v>
      </c>
      <c r="C8" s="461" t="s">
        <v>4</v>
      </c>
      <c r="D8" s="462"/>
      <c r="E8" s="486" t="s">
        <v>5</v>
      </c>
      <c r="F8" s="487"/>
      <c r="G8" s="489" t="s">
        <v>6</v>
      </c>
      <c r="H8" s="489"/>
      <c r="I8" s="461" t="s">
        <v>7</v>
      </c>
      <c r="J8" s="462"/>
      <c r="K8" s="10"/>
    </row>
    <row r="9" spans="1:11" s="12" customFormat="1" ht="15">
      <c r="A9" s="481"/>
      <c r="B9" s="481"/>
      <c r="C9" s="463" t="s">
        <v>8</v>
      </c>
      <c r="D9" s="464"/>
      <c r="E9" s="488" t="s">
        <v>9</v>
      </c>
      <c r="F9" s="485"/>
      <c r="G9" s="481" t="s">
        <v>9</v>
      </c>
      <c r="H9" s="482"/>
      <c r="I9" s="484" t="s">
        <v>10</v>
      </c>
      <c r="J9" s="485"/>
      <c r="K9" s="10"/>
    </row>
    <row r="10" spans="1:11" s="12" customFormat="1" ht="15">
      <c r="A10" s="481"/>
      <c r="B10" s="481"/>
      <c r="C10" s="452"/>
      <c r="D10" s="465"/>
      <c r="E10" s="485"/>
      <c r="F10" s="485"/>
      <c r="G10" s="482"/>
      <c r="H10" s="482"/>
      <c r="I10" s="485"/>
      <c r="J10" s="485"/>
      <c r="K10" s="10"/>
    </row>
    <row r="11" spans="1:11" s="17" customFormat="1" ht="16.5" customHeight="1">
      <c r="A11" s="15" t="s">
        <v>11</v>
      </c>
      <c r="B11" s="15"/>
      <c r="C11" s="466"/>
      <c r="D11" s="466"/>
      <c r="E11" s="466"/>
      <c r="F11" s="466"/>
      <c r="G11" s="474"/>
      <c r="H11" s="475"/>
      <c r="I11" s="474"/>
      <c r="J11" s="475"/>
      <c r="K11" s="16"/>
    </row>
    <row r="12" spans="1:11" s="17" customFormat="1" ht="15">
      <c r="A12" s="18" t="s">
        <v>12</v>
      </c>
      <c r="B12" s="18"/>
      <c r="C12" s="467"/>
      <c r="D12" s="467"/>
      <c r="E12" s="467"/>
      <c r="F12" s="467"/>
      <c r="G12" s="476"/>
      <c r="H12" s="467"/>
      <c r="I12" s="476"/>
      <c r="J12" s="467"/>
      <c r="K12" s="16"/>
    </row>
    <row r="13" spans="1:11" s="23" customFormat="1" ht="15">
      <c r="A13" s="19" t="s">
        <v>13</v>
      </c>
      <c r="B13" s="20"/>
      <c r="C13" s="468" t="s">
        <v>14</v>
      </c>
      <c r="D13" s="469"/>
      <c r="E13" s="483"/>
      <c r="F13" s="479"/>
      <c r="G13" s="478"/>
      <c r="H13" s="478"/>
      <c r="I13" s="468" t="s">
        <v>14</v>
      </c>
      <c r="J13" s="469"/>
      <c r="K13" s="22"/>
    </row>
    <row r="14" spans="1:11" s="17" customFormat="1" ht="18.75" customHeight="1">
      <c r="A14" s="15" t="s">
        <v>15</v>
      </c>
      <c r="B14" s="15"/>
      <c r="C14" s="466"/>
      <c r="D14" s="466"/>
      <c r="E14" s="466"/>
      <c r="F14" s="466"/>
      <c r="G14" s="474"/>
      <c r="H14" s="475"/>
      <c r="I14" s="474"/>
      <c r="J14" s="475"/>
      <c r="K14" s="16"/>
    </row>
    <row r="15" spans="1:11" s="17" customFormat="1" ht="15">
      <c r="A15" s="18" t="s">
        <v>12</v>
      </c>
      <c r="B15" s="18"/>
      <c r="C15" s="467"/>
      <c r="D15" s="467"/>
      <c r="E15" s="467"/>
      <c r="F15" s="467"/>
      <c r="G15" s="476"/>
      <c r="H15" s="467"/>
      <c r="I15" s="476"/>
      <c r="J15" s="467"/>
      <c r="K15" s="16"/>
    </row>
    <row r="16" spans="1:11" s="23" customFormat="1" ht="15">
      <c r="A16" s="24" t="s">
        <v>13</v>
      </c>
      <c r="B16" s="25"/>
      <c r="C16" s="468" t="s">
        <v>14</v>
      </c>
      <c r="D16" s="469"/>
      <c r="E16" s="479"/>
      <c r="F16" s="479"/>
      <c r="G16" s="478"/>
      <c r="H16" s="479"/>
      <c r="I16" s="468" t="s">
        <v>14</v>
      </c>
      <c r="J16" s="469"/>
      <c r="K16" s="22"/>
    </row>
    <row r="17" spans="1:11" s="17" customFormat="1" ht="22.5" customHeight="1">
      <c r="A17" s="26" t="s">
        <v>16</v>
      </c>
      <c r="B17" s="27">
        <f aca="true" t="shared" si="0" ref="B17:J17">B14+B11</f>
        <v>0</v>
      </c>
      <c r="C17" s="451">
        <f t="shared" si="0"/>
        <v>0</v>
      </c>
      <c r="D17" s="451">
        <f t="shared" si="0"/>
        <v>0</v>
      </c>
      <c r="E17" s="451">
        <f t="shared" si="0"/>
        <v>0</v>
      </c>
      <c r="F17" s="451">
        <f t="shared" si="0"/>
        <v>0</v>
      </c>
      <c r="G17" s="451">
        <f t="shared" si="0"/>
        <v>0</v>
      </c>
      <c r="H17" s="480">
        <f t="shared" si="0"/>
        <v>0</v>
      </c>
      <c r="I17" s="451">
        <f t="shared" si="0"/>
        <v>0</v>
      </c>
      <c r="J17" s="480">
        <f t="shared" si="0"/>
        <v>0</v>
      </c>
      <c r="K17" s="16"/>
    </row>
    <row r="18" spans="1:10" s="1" customFormat="1" ht="21.75" customHeight="1">
      <c r="A18" s="5"/>
      <c r="B18" s="5"/>
      <c r="C18" s="5"/>
      <c r="D18" s="5"/>
      <c r="E18" s="5"/>
      <c r="F18" s="5"/>
      <c r="G18" s="5"/>
      <c r="H18" s="4"/>
      <c r="I18" s="5"/>
      <c r="J18" s="5"/>
    </row>
    <row r="19" spans="1:11" s="12" customFormat="1" ht="33" customHeight="1">
      <c r="A19" s="481" t="s">
        <v>17</v>
      </c>
      <c r="B19" s="481" t="s">
        <v>3</v>
      </c>
      <c r="C19" s="461" t="s">
        <v>4</v>
      </c>
      <c r="D19" s="462"/>
      <c r="E19" s="486" t="s">
        <v>5</v>
      </c>
      <c r="F19" s="487"/>
      <c r="G19" s="489" t="s">
        <v>6</v>
      </c>
      <c r="H19" s="489"/>
      <c r="I19" s="461" t="s">
        <v>7</v>
      </c>
      <c r="J19" s="462"/>
      <c r="K19" s="10"/>
    </row>
    <row r="20" spans="1:11" s="12" customFormat="1" ht="15">
      <c r="A20" s="481"/>
      <c r="B20" s="481"/>
      <c r="C20" s="463" t="s">
        <v>8</v>
      </c>
      <c r="D20" s="464"/>
      <c r="E20" s="488" t="s">
        <v>9</v>
      </c>
      <c r="F20" s="485"/>
      <c r="G20" s="481" t="s">
        <v>9</v>
      </c>
      <c r="H20" s="482"/>
      <c r="I20" s="484" t="s">
        <v>10</v>
      </c>
      <c r="J20" s="485"/>
      <c r="K20" s="10"/>
    </row>
    <row r="21" spans="1:11" s="12" customFormat="1" ht="15">
      <c r="A21" s="481"/>
      <c r="B21" s="481"/>
      <c r="C21" s="452"/>
      <c r="D21" s="465"/>
      <c r="E21" s="485"/>
      <c r="F21" s="485"/>
      <c r="G21" s="482"/>
      <c r="H21" s="482"/>
      <c r="I21" s="485"/>
      <c r="J21" s="485"/>
      <c r="K21" s="10"/>
    </row>
    <row r="22" spans="1:11" s="17" customFormat="1" ht="16.5" customHeight="1">
      <c r="A22" s="15" t="s">
        <v>18</v>
      </c>
      <c r="B22" s="15"/>
      <c r="C22" s="466"/>
      <c r="D22" s="466"/>
      <c r="E22" s="466"/>
      <c r="F22" s="466"/>
      <c r="G22" s="474"/>
      <c r="H22" s="475"/>
      <c r="I22" s="474"/>
      <c r="J22" s="475"/>
      <c r="K22" s="16"/>
    </row>
    <row r="23" spans="1:11" s="17" customFormat="1" ht="15">
      <c r="A23" s="18" t="s">
        <v>12</v>
      </c>
      <c r="B23" s="18"/>
      <c r="C23" s="467"/>
      <c r="D23" s="467"/>
      <c r="E23" s="467"/>
      <c r="F23" s="467"/>
      <c r="G23" s="476"/>
      <c r="H23" s="467"/>
      <c r="I23" s="476"/>
      <c r="J23" s="467"/>
      <c r="K23" s="16"/>
    </row>
    <row r="24" spans="1:11" s="23" customFormat="1" ht="15">
      <c r="A24" s="19" t="s">
        <v>13</v>
      </c>
      <c r="B24" s="20"/>
      <c r="C24" s="468" t="s">
        <v>14</v>
      </c>
      <c r="D24" s="469"/>
      <c r="E24" s="483"/>
      <c r="F24" s="479"/>
      <c r="G24" s="478"/>
      <c r="H24" s="478"/>
      <c r="I24" s="468" t="s">
        <v>14</v>
      </c>
      <c r="J24" s="469"/>
      <c r="K24" s="22"/>
    </row>
    <row r="25" spans="1:10" s="1" customFormat="1" ht="21.75" customHeight="1">
      <c r="A25" s="5" t="s">
        <v>19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1" customFormat="1" ht="21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12" customFormat="1" ht="15.75">
      <c r="A27" s="8" t="s">
        <v>20</v>
      </c>
      <c r="B27" s="9"/>
      <c r="C27" s="10"/>
      <c r="D27" s="10"/>
      <c r="E27" s="10"/>
      <c r="F27" s="10"/>
      <c r="G27" s="10"/>
      <c r="H27" s="10"/>
      <c r="I27" s="10"/>
      <c r="J27" s="10"/>
    </row>
    <row r="28" spans="1:10" s="12" customFormat="1" ht="15">
      <c r="A28" s="9"/>
      <c r="B28" s="13" t="s">
        <v>1</v>
      </c>
      <c r="C28" s="10"/>
      <c r="D28" s="10"/>
      <c r="E28" s="10"/>
      <c r="F28" s="10"/>
      <c r="G28" s="10"/>
      <c r="H28" s="10"/>
      <c r="I28" s="10"/>
      <c r="J28" s="10"/>
    </row>
    <row r="29" spans="1:17" s="12" customFormat="1" ht="27" customHeight="1">
      <c r="A29" s="481" t="s">
        <v>21</v>
      </c>
      <c r="B29" s="481" t="s">
        <v>22</v>
      </c>
      <c r="C29" s="447" t="s">
        <v>23</v>
      </c>
      <c r="D29" s="448"/>
      <c r="E29" s="447" t="s">
        <v>24</v>
      </c>
      <c r="F29" s="448"/>
      <c r="G29" s="447" t="s">
        <v>25</v>
      </c>
      <c r="H29" s="448"/>
      <c r="I29" s="447" t="s">
        <v>26</v>
      </c>
      <c r="J29" s="448"/>
      <c r="K29" s="477" t="s">
        <v>6</v>
      </c>
      <c r="L29" s="477"/>
      <c r="M29" s="477" t="s">
        <v>7</v>
      </c>
      <c r="N29" s="477"/>
      <c r="O29" s="477" t="s">
        <v>27</v>
      </c>
      <c r="P29" s="477"/>
      <c r="Q29" s="28" t="s">
        <v>28</v>
      </c>
    </row>
    <row r="30" spans="1:17" s="12" customFormat="1" ht="19.5" customHeight="1">
      <c r="A30" s="481"/>
      <c r="B30" s="481"/>
      <c r="C30" s="452" t="s">
        <v>8</v>
      </c>
      <c r="D30" s="454" t="s">
        <v>9</v>
      </c>
      <c r="E30" s="452" t="s">
        <v>8</v>
      </c>
      <c r="F30" s="454" t="s">
        <v>9</v>
      </c>
      <c r="G30" s="452" t="s">
        <v>8</v>
      </c>
      <c r="H30" s="454" t="s">
        <v>9</v>
      </c>
      <c r="I30" s="452" t="s">
        <v>8</v>
      </c>
      <c r="J30" s="454" t="s">
        <v>9</v>
      </c>
      <c r="K30" s="452" t="s">
        <v>8</v>
      </c>
      <c r="L30" s="454" t="s">
        <v>9</v>
      </c>
      <c r="M30" s="470" t="s">
        <v>29</v>
      </c>
      <c r="N30" s="472" t="s">
        <v>10</v>
      </c>
      <c r="O30" s="470" t="s">
        <v>29</v>
      </c>
      <c r="P30" s="472" t="s">
        <v>10</v>
      </c>
      <c r="Q30" s="490" t="s">
        <v>10</v>
      </c>
    </row>
    <row r="31" spans="1:17" s="12" customFormat="1" ht="21" customHeight="1">
      <c r="A31" s="481"/>
      <c r="B31" s="481"/>
      <c r="C31" s="453"/>
      <c r="D31" s="455"/>
      <c r="E31" s="453"/>
      <c r="F31" s="455"/>
      <c r="G31" s="453"/>
      <c r="H31" s="455"/>
      <c r="I31" s="453"/>
      <c r="J31" s="455"/>
      <c r="K31" s="453"/>
      <c r="L31" s="455"/>
      <c r="M31" s="471"/>
      <c r="N31" s="473"/>
      <c r="O31" s="471"/>
      <c r="P31" s="473"/>
      <c r="Q31" s="491"/>
    </row>
    <row r="32" spans="1:17" s="17" customFormat="1" ht="19.5" customHeight="1">
      <c r="A32" s="29" t="s">
        <v>11</v>
      </c>
      <c r="B32" s="29"/>
      <c r="C32" s="30"/>
      <c r="D32" s="31"/>
      <c r="E32" s="30"/>
      <c r="F32" s="31"/>
      <c r="G32" s="30"/>
      <c r="H32" s="31"/>
      <c r="I32" s="30"/>
      <c r="J32" s="31"/>
      <c r="K32" s="30"/>
      <c r="L32" s="31"/>
      <c r="M32" s="30"/>
      <c r="N32" s="31"/>
      <c r="O32" s="30"/>
      <c r="P32" s="31"/>
      <c r="Q32" s="32">
        <f>Q33+Q34</f>
        <v>0</v>
      </c>
    </row>
    <row r="33" spans="1:17" s="37" customFormat="1" ht="15">
      <c r="A33" s="18" t="s">
        <v>12</v>
      </c>
      <c r="B33" s="33"/>
      <c r="C33" s="34"/>
      <c r="D33" s="35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6">
        <f>C33+E33+G33+I33+K33+M33+O33-D33-F33-H33-J33-L33-N33-P33</f>
        <v>0</v>
      </c>
    </row>
    <row r="34" spans="1:17" s="23" customFormat="1" ht="15">
      <c r="A34" s="24" t="s">
        <v>13</v>
      </c>
      <c r="B34" s="38"/>
      <c r="C34" s="39" t="s">
        <v>14</v>
      </c>
      <c r="D34" s="40" t="s">
        <v>14</v>
      </c>
      <c r="E34" s="39" t="s">
        <v>14</v>
      </c>
      <c r="F34" s="40" t="s">
        <v>14</v>
      </c>
      <c r="G34" s="41"/>
      <c r="H34" s="42"/>
      <c r="I34" s="41"/>
      <c r="J34" s="42"/>
      <c r="K34" s="39" t="s">
        <v>14</v>
      </c>
      <c r="L34" s="42"/>
      <c r="M34" s="39" t="s">
        <v>14</v>
      </c>
      <c r="N34" s="40" t="s">
        <v>14</v>
      </c>
      <c r="O34" s="39" t="s">
        <v>14</v>
      </c>
      <c r="P34" s="40" t="s">
        <v>14</v>
      </c>
      <c r="Q34" s="21">
        <f>G34+I34-H34-J34-L34</f>
        <v>0</v>
      </c>
    </row>
    <row r="35" spans="1:17" s="17" customFormat="1" ht="21" customHeight="1">
      <c r="A35" s="29" t="s">
        <v>15</v>
      </c>
      <c r="B35" s="29"/>
      <c r="C35" s="30"/>
      <c r="D35" s="31"/>
      <c r="E35" s="30"/>
      <c r="F35" s="31"/>
      <c r="G35" s="30"/>
      <c r="H35" s="31"/>
      <c r="I35" s="30"/>
      <c r="J35" s="31"/>
      <c r="K35" s="30"/>
      <c r="L35" s="31"/>
      <c r="M35" s="30"/>
      <c r="N35" s="31"/>
      <c r="O35" s="30"/>
      <c r="P35" s="31"/>
      <c r="Q35" s="32">
        <f>Q36+Q37</f>
        <v>0</v>
      </c>
    </row>
    <row r="36" spans="1:17" s="37" customFormat="1" ht="15">
      <c r="A36" s="18" t="s">
        <v>12</v>
      </c>
      <c r="B36" s="33"/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6">
        <f>C36+E36+G36+I36+K36+M36+O36-D36-F36-H36-J36-L36-N36-P36</f>
        <v>0</v>
      </c>
    </row>
    <row r="37" spans="1:17" s="23" customFormat="1" ht="15">
      <c r="A37" s="19" t="s">
        <v>13</v>
      </c>
      <c r="B37" s="20"/>
      <c r="C37" s="39" t="s">
        <v>14</v>
      </c>
      <c r="D37" s="40" t="s">
        <v>14</v>
      </c>
      <c r="E37" s="39" t="s">
        <v>14</v>
      </c>
      <c r="F37" s="40" t="s">
        <v>14</v>
      </c>
      <c r="G37" s="41"/>
      <c r="H37" s="42"/>
      <c r="I37" s="41"/>
      <c r="J37" s="42"/>
      <c r="K37" s="39" t="s">
        <v>14</v>
      </c>
      <c r="L37" s="42"/>
      <c r="M37" s="39" t="s">
        <v>14</v>
      </c>
      <c r="N37" s="40" t="s">
        <v>14</v>
      </c>
      <c r="O37" s="39" t="s">
        <v>14</v>
      </c>
      <c r="P37" s="40" t="s">
        <v>14</v>
      </c>
      <c r="Q37" s="21">
        <f>G37+I37-H37-J37-L37</f>
        <v>0</v>
      </c>
    </row>
    <row r="38" spans="1:17" s="17" customFormat="1" ht="21" customHeight="1">
      <c r="A38" s="29" t="s">
        <v>30</v>
      </c>
      <c r="B38" s="29"/>
      <c r="C38" s="30"/>
      <c r="D38" s="31"/>
      <c r="E38" s="30"/>
      <c r="F38" s="31"/>
      <c r="G38" s="30"/>
      <c r="H38" s="31"/>
      <c r="I38" s="30"/>
      <c r="J38" s="31"/>
      <c r="K38" s="30"/>
      <c r="L38" s="31"/>
      <c r="M38" s="30"/>
      <c r="N38" s="31"/>
      <c r="O38" s="30"/>
      <c r="P38" s="31"/>
      <c r="Q38" s="32">
        <f>Q39+Q40</f>
        <v>0</v>
      </c>
    </row>
    <row r="39" spans="1:17" s="37" customFormat="1" ht="15">
      <c r="A39" s="18" t="s">
        <v>12</v>
      </c>
      <c r="B39" s="33"/>
      <c r="C39" s="34"/>
      <c r="D39" s="35"/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6">
        <f>C39+E39+G39+I39+K39+M39+O39-D39-F39-H39-J39-L39-N39-P39</f>
        <v>0</v>
      </c>
    </row>
    <row r="40" spans="1:17" s="23" customFormat="1" ht="15">
      <c r="A40" s="19" t="s">
        <v>13</v>
      </c>
      <c r="B40" s="20"/>
      <c r="C40" s="39" t="s">
        <v>14</v>
      </c>
      <c r="D40" s="40" t="s">
        <v>14</v>
      </c>
      <c r="E40" s="39" t="s">
        <v>14</v>
      </c>
      <c r="F40" s="40" t="s">
        <v>14</v>
      </c>
      <c r="G40" s="41"/>
      <c r="H40" s="42"/>
      <c r="I40" s="41"/>
      <c r="J40" s="42"/>
      <c r="K40" s="39" t="s">
        <v>14</v>
      </c>
      <c r="L40" s="42"/>
      <c r="M40" s="39" t="s">
        <v>14</v>
      </c>
      <c r="N40" s="40" t="s">
        <v>14</v>
      </c>
      <c r="O40" s="39" t="s">
        <v>14</v>
      </c>
      <c r="P40" s="40" t="s">
        <v>14</v>
      </c>
      <c r="Q40" s="21">
        <f>G40+I40-H40-J40-L40</f>
        <v>0</v>
      </c>
    </row>
    <row r="41" spans="1:17" s="17" customFormat="1" ht="24.75" customHeight="1">
      <c r="A41" s="26" t="s">
        <v>16</v>
      </c>
      <c r="B41" s="43">
        <f aca="true" t="shared" si="1" ref="B41:Q41">B35+B32+B38</f>
        <v>0</v>
      </c>
      <c r="C41" s="44">
        <f t="shared" si="1"/>
        <v>0</v>
      </c>
      <c r="D41" s="45">
        <f t="shared" si="1"/>
        <v>0</v>
      </c>
      <c r="E41" s="44">
        <f t="shared" si="1"/>
        <v>0</v>
      </c>
      <c r="F41" s="45">
        <f t="shared" si="1"/>
        <v>0</v>
      </c>
      <c r="G41" s="44">
        <f t="shared" si="1"/>
        <v>0</v>
      </c>
      <c r="H41" s="45">
        <f t="shared" si="1"/>
        <v>0</v>
      </c>
      <c r="I41" s="44">
        <f t="shared" si="1"/>
        <v>0</v>
      </c>
      <c r="J41" s="45">
        <f t="shared" si="1"/>
        <v>0</v>
      </c>
      <c r="K41" s="44">
        <f t="shared" si="1"/>
        <v>0</v>
      </c>
      <c r="L41" s="45">
        <f t="shared" si="1"/>
        <v>0</v>
      </c>
      <c r="M41" s="44">
        <f t="shared" si="1"/>
        <v>0</v>
      </c>
      <c r="N41" s="45">
        <f t="shared" si="1"/>
        <v>0</v>
      </c>
      <c r="O41" s="44">
        <f t="shared" si="1"/>
        <v>0</v>
      </c>
      <c r="P41" s="45">
        <f t="shared" si="1"/>
        <v>0</v>
      </c>
      <c r="Q41" s="46">
        <f t="shared" si="1"/>
        <v>0</v>
      </c>
    </row>
    <row r="42" spans="1:10" s="1" customFormat="1" ht="19.5" customHeight="1">
      <c r="A42" s="5"/>
      <c r="B42" s="4"/>
      <c r="C42" s="4"/>
      <c r="D42" s="4"/>
      <c r="E42" s="4"/>
      <c r="F42" s="4"/>
      <c r="G42" s="4"/>
      <c r="H42" s="4"/>
      <c r="I42" s="4"/>
      <c r="J42" s="5"/>
    </row>
    <row r="43" spans="1:17" s="12" customFormat="1" ht="27" customHeight="1">
      <c r="A43" s="481" t="s">
        <v>17</v>
      </c>
      <c r="B43" s="481" t="s">
        <v>22</v>
      </c>
      <c r="C43" s="447" t="s">
        <v>23</v>
      </c>
      <c r="D43" s="448"/>
      <c r="E43" s="447" t="s">
        <v>24</v>
      </c>
      <c r="F43" s="448"/>
      <c r="G43" s="447" t="s">
        <v>25</v>
      </c>
      <c r="H43" s="448"/>
      <c r="I43" s="447" t="s">
        <v>26</v>
      </c>
      <c r="J43" s="448"/>
      <c r="K43" s="477" t="s">
        <v>6</v>
      </c>
      <c r="L43" s="477"/>
      <c r="M43" s="477" t="s">
        <v>7</v>
      </c>
      <c r="N43" s="477"/>
      <c r="O43" s="477" t="s">
        <v>27</v>
      </c>
      <c r="P43" s="477"/>
      <c r="Q43" s="28" t="s">
        <v>28</v>
      </c>
    </row>
    <row r="44" spans="1:17" s="12" customFormat="1" ht="19.5" customHeight="1">
      <c r="A44" s="481"/>
      <c r="B44" s="481"/>
      <c r="C44" s="452" t="s">
        <v>8</v>
      </c>
      <c r="D44" s="454" t="s">
        <v>9</v>
      </c>
      <c r="E44" s="452" t="s">
        <v>8</v>
      </c>
      <c r="F44" s="454" t="s">
        <v>9</v>
      </c>
      <c r="G44" s="452" t="s">
        <v>8</v>
      </c>
      <c r="H44" s="454" t="s">
        <v>9</v>
      </c>
      <c r="I44" s="452" t="s">
        <v>8</v>
      </c>
      <c r="J44" s="454" t="s">
        <v>9</v>
      </c>
      <c r="K44" s="452" t="s">
        <v>8</v>
      </c>
      <c r="L44" s="454" t="s">
        <v>9</v>
      </c>
      <c r="M44" s="470" t="s">
        <v>29</v>
      </c>
      <c r="N44" s="472" t="s">
        <v>10</v>
      </c>
      <c r="O44" s="470" t="s">
        <v>29</v>
      </c>
      <c r="P44" s="472" t="s">
        <v>10</v>
      </c>
      <c r="Q44" s="490" t="s">
        <v>10</v>
      </c>
    </row>
    <row r="45" spans="1:17" s="12" customFormat="1" ht="21" customHeight="1">
      <c r="A45" s="481"/>
      <c r="B45" s="481"/>
      <c r="C45" s="453"/>
      <c r="D45" s="455"/>
      <c r="E45" s="453"/>
      <c r="F45" s="455"/>
      <c r="G45" s="453"/>
      <c r="H45" s="455"/>
      <c r="I45" s="453"/>
      <c r="J45" s="455"/>
      <c r="K45" s="453"/>
      <c r="L45" s="455"/>
      <c r="M45" s="471"/>
      <c r="N45" s="473"/>
      <c r="O45" s="471"/>
      <c r="P45" s="473"/>
      <c r="Q45" s="491"/>
    </row>
    <row r="46" spans="1:17" s="17" customFormat="1" ht="19.5" customHeight="1">
      <c r="A46" s="15" t="s">
        <v>18</v>
      </c>
      <c r="B46" s="29"/>
      <c r="C46" s="30"/>
      <c r="D46" s="31"/>
      <c r="E46" s="30"/>
      <c r="F46" s="31"/>
      <c r="G46" s="30"/>
      <c r="H46" s="31"/>
      <c r="I46" s="30"/>
      <c r="J46" s="31"/>
      <c r="K46" s="30"/>
      <c r="L46" s="31"/>
      <c r="M46" s="30"/>
      <c r="N46" s="31"/>
      <c r="O46" s="30"/>
      <c r="P46" s="31"/>
      <c r="Q46" s="32">
        <f>Q47+Q48</f>
        <v>0</v>
      </c>
    </row>
    <row r="47" spans="1:17" s="37" customFormat="1" ht="15">
      <c r="A47" s="18" t="s">
        <v>12</v>
      </c>
      <c r="B47" s="33"/>
      <c r="C47" s="34"/>
      <c r="D47" s="35"/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6">
        <f>C47+E47+G47+I47+K47+M47+O47-D47-F47-H47-J47-L47-N47-P47</f>
        <v>0</v>
      </c>
    </row>
    <row r="48" spans="1:17" s="23" customFormat="1" ht="15">
      <c r="A48" s="19" t="s">
        <v>13</v>
      </c>
      <c r="B48" s="38"/>
      <c r="C48" s="39" t="s">
        <v>14</v>
      </c>
      <c r="D48" s="40" t="s">
        <v>14</v>
      </c>
      <c r="E48" s="39" t="s">
        <v>14</v>
      </c>
      <c r="F48" s="40" t="s">
        <v>14</v>
      </c>
      <c r="G48" s="41"/>
      <c r="H48" s="42"/>
      <c r="I48" s="41"/>
      <c r="J48" s="42"/>
      <c r="K48" s="39" t="s">
        <v>14</v>
      </c>
      <c r="L48" s="42"/>
      <c r="M48" s="39" t="s">
        <v>14</v>
      </c>
      <c r="N48" s="40" t="s">
        <v>14</v>
      </c>
      <c r="O48" s="39" t="s">
        <v>14</v>
      </c>
      <c r="P48" s="40" t="s">
        <v>14</v>
      </c>
      <c r="Q48" s="21">
        <f>G48+I48-H48-J48-L48</f>
        <v>0</v>
      </c>
    </row>
    <row r="49" spans="1:10" s="1" customFormat="1" ht="25.5" customHeight="1">
      <c r="A49" s="5" t="s">
        <v>19</v>
      </c>
      <c r="B49" s="47"/>
      <c r="C49" s="48"/>
      <c r="D49" s="48"/>
      <c r="E49" s="5"/>
      <c r="F49" s="5"/>
      <c r="G49" s="5"/>
      <c r="H49" s="49"/>
      <c r="I49" s="49"/>
      <c r="J49" s="5"/>
    </row>
    <row r="50" spans="1:10" s="1" customFormat="1" ht="25.5" customHeight="1">
      <c r="A50" s="47"/>
      <c r="B50" s="47"/>
      <c r="C50" s="48"/>
      <c r="D50" s="48"/>
      <c r="E50" s="5"/>
      <c r="F50" s="5"/>
      <c r="G50" s="5"/>
      <c r="H50" s="49"/>
      <c r="I50" s="49"/>
      <c r="J50" s="5"/>
    </row>
    <row r="51" spans="1:12" ht="18.75" customHeight="1">
      <c r="A51" s="5"/>
      <c r="B51" s="5"/>
      <c r="C51" s="10"/>
      <c r="D51" s="17"/>
      <c r="E51" s="458" t="s">
        <v>33</v>
      </c>
      <c r="F51" s="459"/>
      <c r="G51" s="460">
        <v>2011</v>
      </c>
      <c r="H51" s="459"/>
      <c r="I51" s="460">
        <v>2012</v>
      </c>
      <c r="J51" s="459"/>
      <c r="K51" s="460">
        <v>2013</v>
      </c>
      <c r="L51" s="459"/>
    </row>
    <row r="52" spans="1:12" ht="18.75" customHeight="1">
      <c r="A52" s="5"/>
      <c r="B52" s="5"/>
      <c r="C52" s="10"/>
      <c r="D52" s="17"/>
      <c r="E52" s="51" t="s">
        <v>29</v>
      </c>
      <c r="F52" s="52" t="s">
        <v>10</v>
      </c>
      <c r="G52" s="51" t="s">
        <v>29</v>
      </c>
      <c r="H52" s="52" t="s">
        <v>10</v>
      </c>
      <c r="I52" s="51" t="s">
        <v>29</v>
      </c>
      <c r="J52" s="52" t="s">
        <v>10</v>
      </c>
      <c r="K52" s="51" t="s">
        <v>29</v>
      </c>
      <c r="L52" s="52" t="s">
        <v>10</v>
      </c>
    </row>
    <row r="53" spans="1:12" ht="22.5" customHeight="1">
      <c r="A53" s="5"/>
      <c r="B53" s="5"/>
      <c r="C53" s="449" t="s">
        <v>31</v>
      </c>
      <c r="D53" s="450"/>
      <c r="E53" s="53">
        <f>C17+C41+E41+G41+I41</f>
        <v>0</v>
      </c>
      <c r="F53" s="54">
        <f>E17+D41+F41+H41+J41</f>
        <v>0</v>
      </c>
      <c r="G53" s="55">
        <f aca="true" t="shared" si="2" ref="G53:L53">K41</f>
        <v>0</v>
      </c>
      <c r="H53" s="54">
        <f t="shared" si="2"/>
        <v>0</v>
      </c>
      <c r="I53" s="55">
        <f t="shared" si="2"/>
        <v>0</v>
      </c>
      <c r="J53" s="54">
        <f t="shared" si="2"/>
        <v>0</v>
      </c>
      <c r="K53" s="55">
        <f t="shared" si="2"/>
        <v>0</v>
      </c>
      <c r="L53" s="54">
        <f t="shared" si="2"/>
        <v>0</v>
      </c>
    </row>
    <row r="54" spans="1:12" s="1" customFormat="1" ht="22.5" customHeight="1">
      <c r="A54" s="5"/>
      <c r="B54" s="5"/>
      <c r="C54" s="456" t="s">
        <v>13</v>
      </c>
      <c r="D54" s="457"/>
      <c r="E54" s="56">
        <f>G34+I34+G37+I37+G40+I40</f>
        <v>0</v>
      </c>
      <c r="F54" s="57">
        <f>E13+E16+H34+J34+H37+J37+H40+J40</f>
        <v>0</v>
      </c>
      <c r="G54" s="58" t="s">
        <v>14</v>
      </c>
      <c r="H54" s="57">
        <f>G13+G16+L34+L37+L40</f>
        <v>0</v>
      </c>
      <c r="I54" s="58" t="s">
        <v>14</v>
      </c>
      <c r="J54" s="59" t="s">
        <v>14</v>
      </c>
      <c r="K54" s="58" t="s">
        <v>14</v>
      </c>
      <c r="L54" s="59" t="s">
        <v>14</v>
      </c>
    </row>
    <row r="55" spans="1:10" s="1" customFormat="1" ht="12.75">
      <c r="A55" s="60" t="s">
        <v>32</v>
      </c>
      <c r="B55" s="60"/>
      <c r="C55" s="5"/>
      <c r="D55" s="5"/>
      <c r="E55" s="5"/>
      <c r="F55" s="5"/>
      <c r="G55" s="5"/>
      <c r="H55" s="5"/>
      <c r="I55" s="5"/>
      <c r="J55" s="5"/>
    </row>
    <row r="56" spans="1:10" s="1" customFormat="1" ht="12.75">
      <c r="A56" s="61" t="s">
        <v>141</v>
      </c>
      <c r="B56" s="62"/>
      <c r="C56" s="5"/>
      <c r="D56" s="5"/>
      <c r="E56" s="5"/>
      <c r="F56" s="5"/>
      <c r="G56" s="5"/>
      <c r="H56" s="5"/>
      <c r="I56" s="5"/>
      <c r="J56" s="5"/>
    </row>
    <row r="57" spans="1:10" s="1" customFormat="1" ht="12.75">
      <c r="A57" s="62" t="s">
        <v>34</v>
      </c>
      <c r="B57" s="62"/>
      <c r="C57" s="5"/>
      <c r="D57" s="5"/>
      <c r="E57" s="5"/>
      <c r="F57" s="5"/>
      <c r="G57" s="5"/>
      <c r="H57" s="5"/>
      <c r="I57" s="5"/>
      <c r="J57" s="5"/>
    </row>
    <row r="58" spans="1:10" s="1" customFormat="1" ht="12.75">
      <c r="A58" s="62" t="s">
        <v>35</v>
      </c>
      <c r="B58" s="62"/>
      <c r="C58" s="5"/>
      <c r="D58" s="5"/>
      <c r="E58" s="5"/>
      <c r="F58" s="5"/>
      <c r="G58" s="5"/>
      <c r="H58" s="5"/>
      <c r="I58" s="5"/>
      <c r="J58" s="5"/>
    </row>
    <row r="59" s="1" customFormat="1" ht="12.75"/>
    <row r="60" s="1" customFormat="1" ht="12.75"/>
  </sheetData>
  <mergeCells count="116">
    <mergeCell ref="P44:P45"/>
    <mergeCell ref="Q44:Q45"/>
    <mergeCell ref="L44:L45"/>
    <mergeCell ref="M44:M45"/>
    <mergeCell ref="N44:N45"/>
    <mergeCell ref="O44:O45"/>
    <mergeCell ref="O43:P43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G43:H43"/>
    <mergeCell ref="I43:J43"/>
    <mergeCell ref="K43:L43"/>
    <mergeCell ref="M43:N43"/>
    <mergeCell ref="A43:A45"/>
    <mergeCell ref="B43:B45"/>
    <mergeCell ref="C43:D43"/>
    <mergeCell ref="E43:F43"/>
    <mergeCell ref="C24:D24"/>
    <mergeCell ref="E24:F24"/>
    <mergeCell ref="G24:H24"/>
    <mergeCell ref="I24:J24"/>
    <mergeCell ref="C23:D23"/>
    <mergeCell ref="E23:F23"/>
    <mergeCell ref="G23:H23"/>
    <mergeCell ref="I23:J23"/>
    <mergeCell ref="C22:D22"/>
    <mergeCell ref="E22:F22"/>
    <mergeCell ref="G22:H22"/>
    <mergeCell ref="I22:J22"/>
    <mergeCell ref="G19:H19"/>
    <mergeCell ref="I19:J19"/>
    <mergeCell ref="C20:D21"/>
    <mergeCell ref="E20:F21"/>
    <mergeCell ref="G20:H21"/>
    <mergeCell ref="I20:J21"/>
    <mergeCell ref="A19:A21"/>
    <mergeCell ref="B19:B21"/>
    <mergeCell ref="C19:D19"/>
    <mergeCell ref="E19:F19"/>
    <mergeCell ref="O29:P29"/>
    <mergeCell ref="Q30:Q31"/>
    <mergeCell ref="O30:O31"/>
    <mergeCell ref="P30:P31"/>
    <mergeCell ref="M29:N29"/>
    <mergeCell ref="A8:A10"/>
    <mergeCell ref="B8:B10"/>
    <mergeCell ref="G8:H8"/>
    <mergeCell ref="I8:J8"/>
    <mergeCell ref="B29:B31"/>
    <mergeCell ref="G17:H17"/>
    <mergeCell ref="K30:K31"/>
    <mergeCell ref="I30:I31"/>
    <mergeCell ref="J30:J31"/>
    <mergeCell ref="A29:A31"/>
    <mergeCell ref="E8:F8"/>
    <mergeCell ref="E9:F10"/>
    <mergeCell ref="E11:F11"/>
    <mergeCell ref="E16:F16"/>
    <mergeCell ref="E17:F17"/>
    <mergeCell ref="C30:C31"/>
    <mergeCell ref="D30:D31"/>
    <mergeCell ref="E30:E31"/>
    <mergeCell ref="F30:F31"/>
    <mergeCell ref="I13:J13"/>
    <mergeCell ref="G9:H10"/>
    <mergeCell ref="G11:H11"/>
    <mergeCell ref="E12:F12"/>
    <mergeCell ref="E13:F13"/>
    <mergeCell ref="I9:J10"/>
    <mergeCell ref="I11:J11"/>
    <mergeCell ref="G12:H12"/>
    <mergeCell ref="G13:H13"/>
    <mergeCell ref="I12:J12"/>
    <mergeCell ref="G16:H16"/>
    <mergeCell ref="I15:J15"/>
    <mergeCell ref="I16:J16"/>
    <mergeCell ref="I17:J17"/>
    <mergeCell ref="K51:L51"/>
    <mergeCell ref="M30:M31"/>
    <mergeCell ref="N30:N31"/>
    <mergeCell ref="E14:F14"/>
    <mergeCell ref="E15:F15"/>
    <mergeCell ref="G14:H14"/>
    <mergeCell ref="G15:H15"/>
    <mergeCell ref="I14:J14"/>
    <mergeCell ref="L30:L31"/>
    <mergeCell ref="K29:L29"/>
    <mergeCell ref="C13:D13"/>
    <mergeCell ref="C14:D14"/>
    <mergeCell ref="C15:D15"/>
    <mergeCell ref="C16:D16"/>
    <mergeCell ref="C8:D8"/>
    <mergeCell ref="C9:D10"/>
    <mergeCell ref="C11:D11"/>
    <mergeCell ref="C12:D12"/>
    <mergeCell ref="C54:D54"/>
    <mergeCell ref="E51:F51"/>
    <mergeCell ref="G51:H51"/>
    <mergeCell ref="I51:J51"/>
    <mergeCell ref="A1:Q1"/>
    <mergeCell ref="A3:Q3"/>
    <mergeCell ref="I29:J29"/>
    <mergeCell ref="C53:D53"/>
    <mergeCell ref="C17:D17"/>
    <mergeCell ref="C29:D29"/>
    <mergeCell ref="E29:F29"/>
    <mergeCell ref="G29:H29"/>
    <mergeCell ref="G30:G31"/>
    <mergeCell ref="H30:H31"/>
  </mergeCells>
  <printOptions horizontalCentered="1" verticalCentered="1"/>
  <pageMargins left="0" right="0" top="0.31496062992125984" bottom="0.3937007874015748" header="0.31496062992125984" footer="0.5118110236220472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2:W225"/>
  <sheetViews>
    <sheetView showGridLines="0" zoomScale="70" zoomScaleNormal="70" workbookViewId="0" topLeftCell="A1">
      <selection activeCell="T21" sqref="T21"/>
    </sheetView>
  </sheetViews>
  <sheetFormatPr defaultColWidth="11.421875" defaultRowHeight="12.75"/>
  <cols>
    <col min="1" max="1" width="11.421875" style="63" customWidth="1"/>
    <col min="2" max="2" width="15.140625" style="63" customWidth="1"/>
    <col min="3" max="3" width="13.00390625" style="64" customWidth="1"/>
    <col min="4" max="4" width="14.421875" style="64" customWidth="1"/>
    <col min="5" max="5" width="41.7109375" style="65" customWidth="1"/>
    <col min="6" max="9" width="15.7109375" style="66" customWidth="1"/>
    <col min="10" max="10" width="11.8515625" style="66" customWidth="1"/>
    <col min="11" max="14" width="15.7109375" style="66" customWidth="1"/>
    <col min="15" max="15" width="11.8515625" style="66" customWidth="1"/>
    <col min="16" max="16" width="4.00390625" style="66" customWidth="1"/>
    <col min="17" max="17" width="36.7109375" style="67" customWidth="1"/>
    <col min="18" max="23" width="10.7109375" style="63" customWidth="1"/>
    <col min="24" max="16384" width="11.421875" style="63" customWidth="1"/>
  </cols>
  <sheetData>
    <row r="2" spans="2:15" ht="39.75" customHeight="1">
      <c r="B2" s="506" t="s">
        <v>37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5" spans="5:15" ht="32.25" customHeight="1">
      <c r="E5" s="507" t="s">
        <v>38</v>
      </c>
      <c r="F5" s="508"/>
      <c r="G5" s="508"/>
      <c r="H5" s="508"/>
      <c r="I5" s="508"/>
      <c r="J5" s="508"/>
      <c r="K5" s="508"/>
      <c r="L5" s="508"/>
      <c r="M5" s="509"/>
      <c r="N5" s="68"/>
      <c r="O5" s="67"/>
    </row>
    <row r="7" spans="2:15" ht="36" customHeight="1">
      <c r="B7" s="492" t="s">
        <v>39</v>
      </c>
      <c r="C7" s="492" t="s">
        <v>40</v>
      </c>
      <c r="D7" s="492" t="s">
        <v>41</v>
      </c>
      <c r="E7" s="494" t="s">
        <v>42</v>
      </c>
      <c r="F7" s="511" t="s">
        <v>142</v>
      </c>
      <c r="G7" s="498"/>
      <c r="H7" s="498"/>
      <c r="I7" s="498"/>
      <c r="J7" s="498"/>
      <c r="K7" s="499" t="s">
        <v>143</v>
      </c>
      <c r="L7" s="500"/>
      <c r="M7" s="500"/>
      <c r="N7" s="500"/>
      <c r="O7" s="500"/>
    </row>
    <row r="8" spans="2:17" ht="29.25" customHeight="1">
      <c r="B8" s="495"/>
      <c r="C8" s="493"/>
      <c r="D8" s="493"/>
      <c r="E8" s="495"/>
      <c r="F8" s="510">
        <v>2011</v>
      </c>
      <c r="G8" s="502"/>
      <c r="H8" s="501">
        <v>2012</v>
      </c>
      <c r="I8" s="502"/>
      <c r="J8" s="504" t="s">
        <v>43</v>
      </c>
      <c r="K8" s="499">
        <v>2011</v>
      </c>
      <c r="L8" s="500"/>
      <c r="M8" s="496">
        <v>2012</v>
      </c>
      <c r="N8" s="496"/>
      <c r="O8" s="496" t="s">
        <v>43</v>
      </c>
      <c r="Q8" s="69"/>
    </row>
    <row r="9" spans="2:17" ht="45.75" customHeight="1">
      <c r="B9" s="495"/>
      <c r="C9" s="493"/>
      <c r="D9" s="493"/>
      <c r="E9" s="495"/>
      <c r="F9" s="328" t="s">
        <v>44</v>
      </c>
      <c r="G9" s="329" t="s">
        <v>45</v>
      </c>
      <c r="H9" s="330" t="s">
        <v>44</v>
      </c>
      <c r="I9" s="329" t="s">
        <v>45</v>
      </c>
      <c r="J9" s="505"/>
      <c r="K9" s="333" t="s">
        <v>44</v>
      </c>
      <c r="L9" s="334" t="s">
        <v>45</v>
      </c>
      <c r="M9" s="333" t="s">
        <v>44</v>
      </c>
      <c r="N9" s="334" t="s">
        <v>45</v>
      </c>
      <c r="O9" s="503"/>
      <c r="Q9" s="114" t="s">
        <v>46</v>
      </c>
    </row>
    <row r="10" spans="2:23" ht="24.75" customHeight="1">
      <c r="B10" s="70"/>
      <c r="C10" s="71"/>
      <c r="D10" s="71"/>
      <c r="E10" s="72"/>
      <c r="F10" s="73"/>
      <c r="G10" s="73"/>
      <c r="H10" s="74"/>
      <c r="I10" s="73"/>
      <c r="J10" s="75"/>
      <c r="K10" s="74"/>
      <c r="L10" s="76"/>
      <c r="M10" s="74"/>
      <c r="N10" s="76"/>
      <c r="O10" s="72"/>
      <c r="P10" s="77"/>
      <c r="Q10" s="72"/>
      <c r="R10" s="78"/>
      <c r="S10" s="78"/>
      <c r="T10" s="78"/>
      <c r="U10" s="78"/>
      <c r="V10" s="78"/>
      <c r="W10" s="78"/>
    </row>
    <row r="11" spans="2:23" ht="24.75" customHeight="1">
      <c r="B11" s="70"/>
      <c r="C11" s="71"/>
      <c r="D11" s="71"/>
      <c r="E11" s="72"/>
      <c r="F11" s="73"/>
      <c r="G11" s="73"/>
      <c r="H11" s="74"/>
      <c r="I11" s="73"/>
      <c r="J11" s="75"/>
      <c r="K11" s="74"/>
      <c r="L11" s="76"/>
      <c r="M11" s="74"/>
      <c r="N11" s="76"/>
      <c r="O11" s="72"/>
      <c r="P11" s="77"/>
      <c r="Q11" s="72"/>
      <c r="R11" s="78"/>
      <c r="S11" s="78"/>
      <c r="T11" s="78"/>
      <c r="U11" s="78"/>
      <c r="V11" s="78"/>
      <c r="W11" s="78"/>
    </row>
    <row r="12" spans="2:23" ht="24.75" customHeight="1">
      <c r="B12" s="70"/>
      <c r="C12" s="71"/>
      <c r="D12" s="71"/>
      <c r="E12" s="72"/>
      <c r="F12" s="73"/>
      <c r="G12" s="73"/>
      <c r="H12" s="74"/>
      <c r="I12" s="73"/>
      <c r="J12" s="75"/>
      <c r="K12" s="74"/>
      <c r="L12" s="76"/>
      <c r="M12" s="74"/>
      <c r="N12" s="76"/>
      <c r="O12" s="72"/>
      <c r="P12" s="77"/>
      <c r="Q12" s="72"/>
      <c r="R12" s="78"/>
      <c r="S12" s="78"/>
      <c r="T12" s="78"/>
      <c r="U12" s="78"/>
      <c r="V12" s="78"/>
      <c r="W12" s="78"/>
    </row>
    <row r="13" spans="2:23" ht="24.75" customHeight="1">
      <c r="B13" s="79"/>
      <c r="C13" s="80"/>
      <c r="D13" s="80"/>
      <c r="E13" s="81"/>
      <c r="F13" s="74"/>
      <c r="G13" s="73"/>
      <c r="H13" s="74"/>
      <c r="I13" s="73"/>
      <c r="J13" s="75"/>
      <c r="K13" s="74"/>
      <c r="L13" s="73"/>
      <c r="M13" s="74"/>
      <c r="N13" s="73"/>
      <c r="O13" s="72"/>
      <c r="P13" s="77"/>
      <c r="Q13" s="72"/>
      <c r="R13" s="78"/>
      <c r="S13" s="78"/>
      <c r="T13" s="78"/>
      <c r="U13" s="78"/>
      <c r="V13" s="78"/>
      <c r="W13" s="78"/>
    </row>
    <row r="14" spans="2:23" ht="24.75" customHeight="1">
      <c r="B14" s="70"/>
      <c r="C14" s="82"/>
      <c r="D14" s="82"/>
      <c r="E14" s="72"/>
      <c r="F14" s="74"/>
      <c r="G14" s="73"/>
      <c r="H14" s="74"/>
      <c r="I14" s="73"/>
      <c r="J14" s="75"/>
      <c r="K14" s="74"/>
      <c r="L14" s="73"/>
      <c r="M14" s="74"/>
      <c r="N14" s="73"/>
      <c r="O14" s="72"/>
      <c r="P14" s="83"/>
      <c r="Q14" s="72"/>
      <c r="R14" s="78"/>
      <c r="S14" s="78"/>
      <c r="T14" s="78"/>
      <c r="U14" s="78"/>
      <c r="V14" s="78"/>
      <c r="W14" s="78"/>
    </row>
    <row r="17" spans="3:5" ht="30.75" customHeight="1">
      <c r="C17" s="84"/>
      <c r="D17" s="84"/>
      <c r="E17" s="85" t="s">
        <v>47</v>
      </c>
    </row>
    <row r="19" spans="4:15" ht="36" customHeight="1">
      <c r="D19" s="492" t="s">
        <v>41</v>
      </c>
      <c r="E19" s="494" t="s">
        <v>42</v>
      </c>
      <c r="F19" s="497" t="s">
        <v>142</v>
      </c>
      <c r="G19" s="498"/>
      <c r="H19" s="498"/>
      <c r="I19" s="498"/>
      <c r="J19" s="498"/>
      <c r="K19" s="499" t="s">
        <v>143</v>
      </c>
      <c r="L19" s="500"/>
      <c r="M19" s="500"/>
      <c r="N19" s="500"/>
      <c r="O19" s="500"/>
    </row>
    <row r="20" spans="4:17" ht="30.75" customHeight="1">
      <c r="D20" s="493"/>
      <c r="E20" s="495"/>
      <c r="F20" s="501">
        <v>2011</v>
      </c>
      <c r="G20" s="502"/>
      <c r="H20" s="501">
        <v>2012</v>
      </c>
      <c r="I20" s="502"/>
      <c r="J20" s="331" t="s">
        <v>43</v>
      </c>
      <c r="K20" s="499">
        <v>2011</v>
      </c>
      <c r="L20" s="500"/>
      <c r="M20" s="496">
        <v>2012</v>
      </c>
      <c r="N20" s="496"/>
      <c r="O20" s="496" t="s">
        <v>43</v>
      </c>
      <c r="Q20" s="69"/>
    </row>
    <row r="21" spans="4:17" ht="36">
      <c r="D21" s="493"/>
      <c r="E21" s="495"/>
      <c r="F21" s="330" t="s">
        <v>44</v>
      </c>
      <c r="G21" s="329" t="s">
        <v>45</v>
      </c>
      <c r="H21" s="330" t="s">
        <v>44</v>
      </c>
      <c r="I21" s="329" t="s">
        <v>45</v>
      </c>
      <c r="J21" s="332"/>
      <c r="K21" s="335" t="s">
        <v>44</v>
      </c>
      <c r="L21" s="336" t="s">
        <v>45</v>
      </c>
      <c r="M21" s="335" t="s">
        <v>44</v>
      </c>
      <c r="N21" s="336" t="s">
        <v>45</v>
      </c>
      <c r="O21" s="503"/>
      <c r="Q21" s="114" t="s">
        <v>46</v>
      </c>
    </row>
    <row r="22" spans="4:17" ht="24.75" customHeight="1">
      <c r="D22" s="71"/>
      <c r="E22" s="72"/>
      <c r="F22" s="74"/>
      <c r="G22" s="73"/>
      <c r="H22" s="74"/>
      <c r="I22" s="73"/>
      <c r="J22" s="75"/>
      <c r="K22" s="74"/>
      <c r="L22" s="76"/>
      <c r="M22" s="74"/>
      <c r="N22" s="76"/>
      <c r="O22" s="72"/>
      <c r="Q22" s="72"/>
    </row>
    <row r="23" spans="4:17" ht="24.75" customHeight="1">
      <c r="D23" s="82"/>
      <c r="E23" s="72"/>
      <c r="F23" s="74"/>
      <c r="G23" s="73"/>
      <c r="H23" s="74"/>
      <c r="I23" s="73"/>
      <c r="J23" s="75"/>
      <c r="K23" s="74"/>
      <c r="L23" s="76"/>
      <c r="M23" s="74"/>
      <c r="N23" s="76"/>
      <c r="O23" s="72"/>
      <c r="Q23" s="72"/>
    </row>
    <row r="24" spans="4:17" ht="24.75" customHeight="1">
      <c r="D24" s="82"/>
      <c r="E24" s="72"/>
      <c r="F24" s="74"/>
      <c r="G24" s="73"/>
      <c r="H24" s="74"/>
      <c r="I24" s="73"/>
      <c r="J24" s="75"/>
      <c r="K24" s="74"/>
      <c r="L24" s="76"/>
      <c r="M24" s="74"/>
      <c r="N24" s="76"/>
      <c r="O24" s="72"/>
      <c r="Q24" s="72"/>
    </row>
    <row r="25" spans="4:17" ht="24.75" customHeight="1">
      <c r="D25" s="82"/>
      <c r="E25" s="72"/>
      <c r="F25" s="74"/>
      <c r="G25" s="73"/>
      <c r="H25" s="74"/>
      <c r="I25" s="73"/>
      <c r="J25" s="75"/>
      <c r="K25" s="74"/>
      <c r="L25" s="76"/>
      <c r="M25" s="74"/>
      <c r="N25" s="76"/>
      <c r="O25" s="72"/>
      <c r="Q25" s="81"/>
    </row>
    <row r="26" spans="4:17" ht="24.75" customHeight="1">
      <c r="D26" s="82"/>
      <c r="E26" s="72"/>
      <c r="F26" s="74"/>
      <c r="G26" s="73"/>
      <c r="H26" s="74"/>
      <c r="I26" s="73"/>
      <c r="J26" s="75"/>
      <c r="K26" s="74"/>
      <c r="L26" s="76"/>
      <c r="M26" s="74"/>
      <c r="N26" s="86"/>
      <c r="O26" s="72"/>
      <c r="Q26" s="81"/>
    </row>
    <row r="214" spans="3:15" ht="15.75">
      <c r="C214" s="87" t="s">
        <v>48</v>
      </c>
      <c r="E214" s="87" t="s">
        <v>49</v>
      </c>
      <c r="J214" s="88"/>
      <c r="O214" s="88"/>
    </row>
    <row r="215" spans="3:15" ht="15.75">
      <c r="C215" s="87" t="s">
        <v>50</v>
      </c>
      <c r="E215" s="87" t="s">
        <v>51</v>
      </c>
      <c r="J215" s="87"/>
      <c r="O215" s="87"/>
    </row>
    <row r="216" spans="3:15" ht="15.75">
      <c r="C216" s="87" t="s">
        <v>52</v>
      </c>
      <c r="E216" s="87" t="s">
        <v>53</v>
      </c>
      <c r="J216" s="87"/>
      <c r="O216" s="87"/>
    </row>
    <row r="217" spans="3:15" ht="63">
      <c r="C217" s="87" t="s">
        <v>54</v>
      </c>
      <c r="E217" s="87" t="s">
        <v>55</v>
      </c>
      <c r="J217" s="87"/>
      <c r="O217" s="87"/>
    </row>
    <row r="218" spans="3:15" ht="63">
      <c r="C218" s="87" t="s">
        <v>56</v>
      </c>
      <c r="E218" s="87" t="s">
        <v>57</v>
      </c>
      <c r="J218" s="87"/>
      <c r="O218" s="87"/>
    </row>
    <row r="219" spans="3:15" ht="31.5">
      <c r="C219" s="87" t="s">
        <v>58</v>
      </c>
      <c r="J219" s="87"/>
      <c r="O219" s="87"/>
    </row>
    <row r="220" spans="3:15" ht="31.5">
      <c r="C220" s="87" t="s">
        <v>59</v>
      </c>
      <c r="E220" s="87"/>
      <c r="J220" s="87"/>
      <c r="O220" s="87"/>
    </row>
    <row r="221" spans="3:15" ht="15.75">
      <c r="C221" s="87" t="s">
        <v>60</v>
      </c>
      <c r="E221" s="87"/>
      <c r="J221" s="87"/>
      <c r="O221" s="87"/>
    </row>
    <row r="222" spans="3:15" ht="15.75">
      <c r="C222" s="87" t="s">
        <v>57</v>
      </c>
      <c r="E222" s="87"/>
      <c r="J222" s="87"/>
      <c r="O222" s="87"/>
    </row>
    <row r="223" spans="3:15" ht="15.75">
      <c r="C223" s="87" t="s">
        <v>55</v>
      </c>
      <c r="E223" s="87"/>
      <c r="J223" s="87"/>
      <c r="O223" s="87"/>
    </row>
    <row r="224" spans="3:15" ht="15.75">
      <c r="C224" s="87" t="s">
        <v>61</v>
      </c>
      <c r="E224" s="87"/>
      <c r="J224" s="87"/>
      <c r="O224" s="87"/>
    </row>
    <row r="225" spans="7:15" ht="15.75">
      <c r="G225"/>
      <c r="I225"/>
      <c r="J225" s="87"/>
      <c r="L225"/>
      <c r="N225"/>
      <c r="O225" s="87"/>
    </row>
  </sheetData>
  <mergeCells count="23">
    <mergeCell ref="B2:O2"/>
    <mergeCell ref="E5:M5"/>
    <mergeCell ref="F8:G8"/>
    <mergeCell ref="H8:I8"/>
    <mergeCell ref="B7:B9"/>
    <mergeCell ref="C7:C9"/>
    <mergeCell ref="D7:D9"/>
    <mergeCell ref="E7:E9"/>
    <mergeCell ref="F7:J7"/>
    <mergeCell ref="K7:O7"/>
    <mergeCell ref="K8:L8"/>
    <mergeCell ref="M8:N8"/>
    <mergeCell ref="J8:J9"/>
    <mergeCell ref="O8:O9"/>
    <mergeCell ref="D19:D21"/>
    <mergeCell ref="E19:E21"/>
    <mergeCell ref="M20:N20"/>
    <mergeCell ref="F19:J19"/>
    <mergeCell ref="K19:O19"/>
    <mergeCell ref="F20:G20"/>
    <mergeCell ref="H20:I20"/>
    <mergeCell ref="K20:L20"/>
    <mergeCell ref="O20:O21"/>
  </mergeCells>
  <dataValidations count="1">
    <dataValidation type="list" allowBlank="1" showInputMessage="1" showErrorMessage="1" sqref="J10:J14 O22:O26 O10:O14 J22:J26">
      <formula1>$E$214:$E$218</formula1>
    </dataValidation>
  </dataValidations>
  <printOptions horizontalCentered="1" verticalCentered="1"/>
  <pageMargins left="0.5511811023622047" right="0.5511811023622047" top="0.3937007874015748" bottom="0.3937007874015748" header="0.15748031496062992" footer="0.15748031496062992"/>
  <pageSetup fitToHeight="16" fitToWidth="1" horizontalDpi="600" verticalDpi="600" orientation="landscape" paperSize="8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7"/>
  <sheetViews>
    <sheetView showGridLines="0" workbookViewId="0" topLeftCell="A1">
      <selection activeCell="J15" sqref="J15"/>
    </sheetView>
  </sheetViews>
  <sheetFormatPr defaultColWidth="11.421875" defaultRowHeight="12.75"/>
  <cols>
    <col min="1" max="1" width="58.421875" style="0" customWidth="1"/>
    <col min="2" max="2" width="13.7109375" style="112" bestFit="1" customWidth="1"/>
    <col min="3" max="6" width="13.7109375" style="112" customWidth="1"/>
    <col min="7" max="7" width="13.7109375" style="113" customWidth="1"/>
  </cols>
  <sheetData>
    <row r="1" spans="1:7" ht="30.75" customHeight="1">
      <c r="A1" s="443" t="s">
        <v>79</v>
      </c>
      <c r="B1" s="443"/>
      <c r="C1" s="443"/>
      <c r="D1" s="443"/>
      <c r="E1" s="443"/>
      <c r="F1" s="443"/>
      <c r="G1" s="443"/>
    </row>
    <row r="2" ht="7.5" customHeight="1">
      <c r="G2" s="112"/>
    </row>
    <row r="3" spans="1:7" s="50" customFormat="1" ht="35.25" customHeight="1">
      <c r="A3" s="514" t="s">
        <v>62</v>
      </c>
      <c r="B3" s="514"/>
      <c r="C3" s="514"/>
      <c r="D3" s="514"/>
      <c r="E3" s="514"/>
      <c r="F3" s="514"/>
      <c r="G3" s="344" t="s">
        <v>63</v>
      </c>
    </row>
    <row r="4" spans="1:7" s="50" customFormat="1" ht="7.5" customHeight="1">
      <c r="A4" s="89"/>
      <c r="B4" s="90"/>
      <c r="C4" s="90"/>
      <c r="D4" s="90"/>
      <c r="E4" s="90"/>
      <c r="F4" s="90"/>
      <c r="G4" s="91"/>
    </row>
    <row r="5" spans="1:7" s="95" customFormat="1" ht="17.25" customHeight="1">
      <c r="A5" s="512" t="s">
        <v>64</v>
      </c>
      <c r="B5" s="92" t="s">
        <v>65</v>
      </c>
      <c r="C5" s="93" t="s">
        <v>66</v>
      </c>
      <c r="D5" s="94" t="s">
        <v>66</v>
      </c>
      <c r="E5" s="94" t="s">
        <v>66</v>
      </c>
      <c r="F5" s="94" t="s">
        <v>66</v>
      </c>
      <c r="G5" s="94" t="s">
        <v>66</v>
      </c>
    </row>
    <row r="6" spans="1:7" s="99" customFormat="1" ht="16.5" customHeight="1">
      <c r="A6" s="513"/>
      <c r="B6" s="96" t="s">
        <v>67</v>
      </c>
      <c r="C6" s="97" t="s">
        <v>68</v>
      </c>
      <c r="D6" s="98" t="s">
        <v>69</v>
      </c>
      <c r="E6" s="98" t="s">
        <v>70</v>
      </c>
      <c r="F6" s="98" t="s">
        <v>71</v>
      </c>
      <c r="G6" s="98" t="s">
        <v>72</v>
      </c>
    </row>
    <row r="7" spans="1:7" ht="12.75">
      <c r="A7" s="100" t="s">
        <v>73</v>
      </c>
      <c r="B7" s="101">
        <f>SUM(B8:B11)</f>
        <v>0</v>
      </c>
      <c r="C7" s="102">
        <f>SUM(C8:C11)</f>
        <v>0</v>
      </c>
      <c r="D7" s="103">
        <f>SUM(D8:D11)</f>
        <v>0</v>
      </c>
      <c r="E7" s="103">
        <f>SUM(E8:E11)</f>
        <v>0</v>
      </c>
      <c r="F7" s="103">
        <f>SUM(F8:F11)</f>
        <v>0</v>
      </c>
      <c r="G7" s="103">
        <f aca="true" t="shared" si="0" ref="G7:G27">SUM(C7:F7)</f>
        <v>0</v>
      </c>
    </row>
    <row r="8" spans="1:7" ht="12.75">
      <c r="A8" s="100" t="s">
        <v>74</v>
      </c>
      <c r="B8" s="104"/>
      <c r="C8" s="105"/>
      <c r="D8" s="106"/>
      <c r="E8" s="107"/>
      <c r="F8" s="107"/>
      <c r="G8" s="107">
        <f t="shared" si="0"/>
        <v>0</v>
      </c>
    </row>
    <row r="9" spans="1:7" ht="12.75">
      <c r="A9" s="100" t="s">
        <v>75</v>
      </c>
      <c r="B9" s="104"/>
      <c r="C9" s="107"/>
      <c r="D9" s="106"/>
      <c r="E9" s="106"/>
      <c r="F9" s="106"/>
      <c r="G9" s="106">
        <f t="shared" si="0"/>
        <v>0</v>
      </c>
    </row>
    <row r="10" spans="1:7" ht="12.75">
      <c r="A10" s="100" t="s">
        <v>76</v>
      </c>
      <c r="B10" s="104"/>
      <c r="C10" s="107"/>
      <c r="D10" s="106"/>
      <c r="E10" s="106"/>
      <c r="F10" s="106"/>
      <c r="G10" s="106">
        <f t="shared" si="0"/>
        <v>0</v>
      </c>
    </row>
    <row r="11" spans="1:7" ht="12.75">
      <c r="A11" s="100" t="s">
        <v>77</v>
      </c>
      <c r="B11" s="104"/>
      <c r="C11" s="107"/>
      <c r="D11" s="106"/>
      <c r="E11" s="106"/>
      <c r="F11" s="106"/>
      <c r="G11" s="106">
        <f t="shared" si="0"/>
        <v>0</v>
      </c>
    </row>
    <row r="12" spans="1:7" ht="12.75">
      <c r="A12" s="100" t="s">
        <v>73</v>
      </c>
      <c r="B12" s="101">
        <f>SUM(B13:B16)</f>
        <v>0</v>
      </c>
      <c r="C12" s="102">
        <f>SUM(C13:C16)</f>
        <v>0</v>
      </c>
      <c r="D12" s="103">
        <f>SUM(D13:D16)</f>
        <v>0</v>
      </c>
      <c r="E12" s="103">
        <f>SUM(E13:E16)</f>
        <v>0</v>
      </c>
      <c r="F12" s="103">
        <f>SUM(F13:F16)</f>
        <v>0</v>
      </c>
      <c r="G12" s="103">
        <f t="shared" si="0"/>
        <v>0</v>
      </c>
    </row>
    <row r="13" spans="1:7" ht="12.75">
      <c r="A13" s="100" t="s">
        <v>74</v>
      </c>
      <c r="B13" s="104"/>
      <c r="C13" s="107"/>
      <c r="D13" s="106"/>
      <c r="E13" s="106"/>
      <c r="F13" s="106"/>
      <c r="G13" s="106">
        <f t="shared" si="0"/>
        <v>0</v>
      </c>
    </row>
    <row r="14" spans="1:7" ht="12.75">
      <c r="A14" s="100" t="s">
        <v>75</v>
      </c>
      <c r="B14" s="104"/>
      <c r="C14" s="107"/>
      <c r="D14" s="106"/>
      <c r="E14" s="106"/>
      <c r="F14" s="106"/>
      <c r="G14" s="106">
        <f t="shared" si="0"/>
        <v>0</v>
      </c>
    </row>
    <row r="15" spans="1:7" ht="12.75">
      <c r="A15" s="100" t="s">
        <v>76</v>
      </c>
      <c r="B15" s="104"/>
      <c r="C15" s="107"/>
      <c r="D15" s="106"/>
      <c r="E15" s="106"/>
      <c r="F15" s="106"/>
      <c r="G15" s="106">
        <f t="shared" si="0"/>
        <v>0</v>
      </c>
    </row>
    <row r="16" spans="1:7" ht="12.75">
      <c r="A16" s="100" t="s">
        <v>77</v>
      </c>
      <c r="B16" s="104"/>
      <c r="C16" s="107"/>
      <c r="D16" s="106"/>
      <c r="E16" s="106"/>
      <c r="F16" s="106"/>
      <c r="G16" s="106">
        <f t="shared" si="0"/>
        <v>0</v>
      </c>
    </row>
    <row r="17" spans="1:7" ht="12.75">
      <c r="A17" s="100" t="s">
        <v>73</v>
      </c>
      <c r="B17" s="101">
        <f>SUM(B18:B21)</f>
        <v>0</v>
      </c>
      <c r="C17" s="102">
        <f>SUM(C18:C21)</f>
        <v>0</v>
      </c>
      <c r="D17" s="103">
        <f>SUM(D18:D21)</f>
        <v>0</v>
      </c>
      <c r="E17" s="103">
        <f>SUM(E18:E21)</f>
        <v>0</v>
      </c>
      <c r="F17" s="103">
        <f>SUM(F18:F21)</f>
        <v>0</v>
      </c>
      <c r="G17" s="103">
        <f t="shared" si="0"/>
        <v>0</v>
      </c>
    </row>
    <row r="18" spans="1:7" ht="12.75">
      <c r="A18" s="100" t="s">
        <v>74</v>
      </c>
      <c r="B18" s="104"/>
      <c r="C18" s="107"/>
      <c r="D18" s="106"/>
      <c r="E18" s="106"/>
      <c r="F18" s="106"/>
      <c r="G18" s="106">
        <f t="shared" si="0"/>
        <v>0</v>
      </c>
    </row>
    <row r="19" spans="1:7" ht="12.75">
      <c r="A19" s="100" t="s">
        <v>75</v>
      </c>
      <c r="B19" s="104"/>
      <c r="C19" s="107"/>
      <c r="D19" s="106"/>
      <c r="E19" s="106"/>
      <c r="F19" s="106"/>
      <c r="G19" s="106">
        <f t="shared" si="0"/>
        <v>0</v>
      </c>
    </row>
    <row r="20" spans="1:7" ht="12.75">
      <c r="A20" s="100" t="s">
        <v>76</v>
      </c>
      <c r="B20" s="104"/>
      <c r="C20" s="107"/>
      <c r="D20" s="106"/>
      <c r="E20" s="106"/>
      <c r="F20" s="106"/>
      <c r="G20" s="106">
        <f t="shared" si="0"/>
        <v>0</v>
      </c>
    </row>
    <row r="21" spans="1:7" ht="12.75">
      <c r="A21" s="100" t="s">
        <v>77</v>
      </c>
      <c r="B21" s="104"/>
      <c r="C21" s="107"/>
      <c r="D21" s="106"/>
      <c r="E21" s="106"/>
      <c r="F21" s="106"/>
      <c r="G21" s="106">
        <f t="shared" si="0"/>
        <v>0</v>
      </c>
    </row>
    <row r="22" spans="1:7" ht="12.75">
      <c r="A22" s="100" t="s">
        <v>73</v>
      </c>
      <c r="B22" s="101">
        <f>SUM(B23:B26)</f>
        <v>0</v>
      </c>
      <c r="C22" s="102">
        <f>SUM(C23:C26)</f>
        <v>0</v>
      </c>
      <c r="D22" s="103">
        <f>SUM(D23:D26)</f>
        <v>0</v>
      </c>
      <c r="E22" s="103">
        <f>SUM(E23:E26)</f>
        <v>0</v>
      </c>
      <c r="F22" s="103">
        <f>SUM(F23:F26)</f>
        <v>0</v>
      </c>
      <c r="G22" s="103">
        <f t="shared" si="0"/>
        <v>0</v>
      </c>
    </row>
    <row r="23" spans="1:7" ht="12.75">
      <c r="A23" s="100" t="s">
        <v>74</v>
      </c>
      <c r="B23" s="104"/>
      <c r="C23" s="107"/>
      <c r="D23" s="106"/>
      <c r="E23" s="106"/>
      <c r="F23" s="106"/>
      <c r="G23" s="106">
        <f t="shared" si="0"/>
        <v>0</v>
      </c>
    </row>
    <row r="24" spans="1:7" ht="12.75">
      <c r="A24" s="100" t="s">
        <v>75</v>
      </c>
      <c r="B24" s="104"/>
      <c r="C24" s="107"/>
      <c r="D24" s="106"/>
      <c r="E24" s="106"/>
      <c r="F24" s="106"/>
      <c r="G24" s="106">
        <f t="shared" si="0"/>
        <v>0</v>
      </c>
    </row>
    <row r="25" spans="1:7" ht="12.75">
      <c r="A25" s="100" t="s">
        <v>76</v>
      </c>
      <c r="B25" s="104"/>
      <c r="C25" s="107"/>
      <c r="D25" s="106"/>
      <c r="E25" s="106"/>
      <c r="F25" s="106"/>
      <c r="G25" s="106">
        <f t="shared" si="0"/>
        <v>0</v>
      </c>
    </row>
    <row r="26" spans="1:7" ht="12.75">
      <c r="A26" s="100" t="s">
        <v>77</v>
      </c>
      <c r="B26" s="104"/>
      <c r="C26" s="107"/>
      <c r="D26" s="106"/>
      <c r="E26" s="106"/>
      <c r="F26" s="106"/>
      <c r="G26" s="106">
        <f t="shared" si="0"/>
        <v>0</v>
      </c>
    </row>
    <row r="27" spans="1:7" s="50" customFormat="1" ht="27.75" customHeight="1">
      <c r="A27" s="108" t="s">
        <v>78</v>
      </c>
      <c r="B27" s="109">
        <f>SUM(B7,B12,B17,B22,)</f>
        <v>0</v>
      </c>
      <c r="C27" s="110">
        <f>SUM(C7,C12,C17,C22,)</f>
        <v>0</v>
      </c>
      <c r="D27" s="111">
        <f>SUM(D7,D12,D17,D22,)</f>
        <v>0</v>
      </c>
      <c r="E27" s="111">
        <f>SUM(E7,E12,E17,E22,)</f>
        <v>0</v>
      </c>
      <c r="F27" s="111">
        <f>SUM(F7,F12,F17,F22,)</f>
        <v>0</v>
      </c>
      <c r="G27" s="111">
        <f t="shared" si="0"/>
        <v>0</v>
      </c>
    </row>
  </sheetData>
  <mergeCells count="3">
    <mergeCell ref="A5:A6"/>
    <mergeCell ref="A1:G1"/>
    <mergeCell ref="A3:F3"/>
  </mergeCells>
  <printOptions horizontalCentered="1"/>
  <pageMargins left="0.3937007874015748" right="0.3937007874015748" top="1.5748031496062993" bottom="0.5905511811023623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KNECHT</dc:creator>
  <cp:keywords/>
  <dc:description/>
  <cp:lastModifiedBy>David KNECHT</cp:lastModifiedBy>
  <cp:lastPrinted>2011-05-31T18:24:54Z</cp:lastPrinted>
  <dcterms:created xsi:type="dcterms:W3CDTF">2010-01-12T15:42:26Z</dcterms:created>
  <dcterms:modified xsi:type="dcterms:W3CDTF">2011-05-31T18:26:55Z</dcterms:modified>
  <cp:category/>
  <cp:version/>
  <cp:contentType/>
  <cp:contentStatus/>
</cp:coreProperties>
</file>